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IBMR\Documents\"/>
    </mc:Choice>
  </mc:AlternateContent>
  <xr:revisionPtr revIDLastSave="0" documentId="13_ncr:1_{3FCDB08D-F7FF-42B9-8FF4-E1A73546991E}" xr6:coauthVersionLast="47" xr6:coauthVersionMax="47" xr10:uidLastSave="{00000000-0000-0000-0000-000000000000}"/>
  <bookViews>
    <workbookView xWindow="-120" yWindow="-120" windowWidth="20730" windowHeight="11160" activeTab="3" xr2:uid="{26D4546B-D2A1-4444-8EAF-A6228F96F0C1}"/>
  </bookViews>
  <sheets>
    <sheet name="Data" sheetId="2" r:id="rId1"/>
    <sheet name="Assets" sheetId="4" r:id="rId2"/>
    <sheet name="Pivots" sheetId="5" r:id="rId3"/>
    <sheet name="Sheet1" sheetId="6"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G3" i="4" l="1"/>
  <c r="N25" i="6"/>
  <c r="O25" i="6"/>
  <c r="P25" i="6"/>
  <c r="Q25" i="6"/>
  <c r="R25" i="6"/>
  <c r="S25" i="6"/>
  <c r="T25" i="6"/>
  <c r="N26" i="6"/>
  <c r="O26" i="6"/>
  <c r="N27" i="6"/>
  <c r="O27" i="6"/>
  <c r="P27" i="6"/>
  <c r="Q27" i="6"/>
  <c r="R27" i="6"/>
  <c r="S27" i="6"/>
  <c r="T27" i="6"/>
  <c r="N28" i="6"/>
  <c r="O28" i="6"/>
  <c r="P28" i="6"/>
  <c r="Q28" i="6"/>
  <c r="R28" i="6"/>
  <c r="S28" i="6"/>
  <c r="T28" i="6"/>
  <c r="N29" i="6"/>
  <c r="O29" i="6"/>
  <c r="P29" i="6"/>
  <c r="Q29" i="6"/>
  <c r="R29" i="6"/>
  <c r="S29" i="6"/>
  <c r="T29" i="6"/>
  <c r="N30" i="6"/>
  <c r="O30" i="6"/>
  <c r="P30" i="6"/>
  <c r="Q30" i="6"/>
  <c r="R30" i="6"/>
  <c r="S30" i="6"/>
  <c r="T30" i="6"/>
  <c r="N31" i="6"/>
  <c r="O31" i="6"/>
  <c r="P31" i="6"/>
  <c r="Q31" i="6"/>
  <c r="R31" i="6"/>
  <c r="S31" i="6"/>
  <c r="T31" i="6"/>
  <c r="T15" i="6"/>
  <c r="T16" i="6"/>
  <c r="T17" i="6"/>
  <c r="T18" i="6"/>
  <c r="T20" i="6"/>
  <c r="T21" i="6"/>
  <c r="T22" i="6"/>
  <c r="T23" i="6"/>
  <c r="T24" i="6"/>
  <c r="N14" i="6"/>
  <c r="N15" i="6"/>
  <c r="O15" i="6"/>
  <c r="P15" i="6"/>
  <c r="Q15" i="6"/>
  <c r="R15" i="6"/>
  <c r="S15" i="6"/>
  <c r="N16" i="6"/>
  <c r="O16" i="6"/>
  <c r="P16" i="6"/>
  <c r="Q16" i="6"/>
  <c r="R16" i="6"/>
  <c r="S16" i="6"/>
  <c r="N17" i="6"/>
  <c r="O17" i="6"/>
  <c r="P17" i="6"/>
  <c r="Q17" i="6"/>
  <c r="R17" i="6"/>
  <c r="S17" i="6"/>
  <c r="N18" i="6"/>
  <c r="O18" i="6"/>
  <c r="P18" i="6"/>
  <c r="Q18" i="6"/>
  <c r="R18" i="6"/>
  <c r="S18" i="6"/>
  <c r="N19" i="6"/>
  <c r="N20" i="6"/>
  <c r="O20" i="6"/>
  <c r="P20" i="6"/>
  <c r="Q20" i="6"/>
  <c r="R20" i="6"/>
  <c r="S20" i="6"/>
  <c r="N21" i="6"/>
  <c r="O21" i="6"/>
  <c r="P21" i="6"/>
  <c r="Q21" i="6"/>
  <c r="R21" i="6"/>
  <c r="S21" i="6"/>
  <c r="N22" i="6"/>
  <c r="O22" i="6"/>
  <c r="P22" i="6"/>
  <c r="Q22" i="6"/>
  <c r="R22" i="6"/>
  <c r="S22" i="6"/>
  <c r="N23" i="6"/>
  <c r="O23" i="6"/>
  <c r="P23" i="6"/>
  <c r="Q23" i="6"/>
  <c r="R23" i="6"/>
  <c r="S23" i="6"/>
  <c r="N24" i="6"/>
  <c r="O24" i="6"/>
  <c r="P24" i="6"/>
  <c r="Q24" i="6"/>
  <c r="R24" i="6"/>
  <c r="S24" i="6"/>
  <c r="I28" i="5"/>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2" i="5" l="1"/>
  <c r="I33" i="5"/>
  <c r="I34" i="5"/>
  <c r="I35" i="5"/>
  <c r="I31" i="5"/>
  <c r="H32" i="5"/>
  <c r="H33" i="5"/>
  <c r="H34" i="5"/>
  <c r="H35" i="5"/>
  <c r="H3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E6322C-AE9E-4281-AAA8-4EB6ADEDC29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2F9CE3C-10D9-450E-86F1-FE5E4009FA9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02C1971C-5F75-40BD-82BF-DF099ED9DA2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3">
    <bk>
      <extLst>
        <ext xmlns:xlrd="http://schemas.microsoft.com/office/spreadsheetml/2017/richdata" uri="{3e2802c4-a4d2-4d8b-9148-e3be6c30e623}">
          <xlrd:rvb i="0"/>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<sst xmlns="http://schemas.openxmlformats.org/spreadsheetml/2006/main" count="3179" uniqueCount="1080">
  <si>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</si>
  <si>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</si>
  <si>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</si>
  <si>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</si>
  <si>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</si>
  <si>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</si>
  <si>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</si>
  <si>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</si>
  <si>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</si>
  <si>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</si>
  <si>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</si>
  <si>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</si>
  <si>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</si>
  <si>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</si>
  <si>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</si>
  <si>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</si>
  <si>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</si>
  <si>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</si>
  <si>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</si>
  <si>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</si>
  <si>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</si>
  <si>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</si>
  <si>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</si>
  <si>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</si>
  <si>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</si>
  <si>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</si>
  <si>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</si>
  <si>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</si>
  <si>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</si>
  <si>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</si>
  <si>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</si>
  <si>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</si>
  <si>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</si>
  <si>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</si>
  <si>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</si>
  <si>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</si>
  <si>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</si>
  <si>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</si>
  <si>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</si>
  <si>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</si>
  <si>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</si>
  <si>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</si>
  <si>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</si>
  <si>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</si>
  <si>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</si>
  <si>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</si>
  <si>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</si>
  <si>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</si>
  <si>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</si>
  <si>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</si>
  <si>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</si>
  <si>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</si>
  <si>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</si>
  <si>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</si>
  <si>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</si>
  <si>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</si>
  <si>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</si>
  <si>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</si>
  <si>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</si>
  <si>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</si>
  <si>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</si>
  <si>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</si>
  <si>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</si>
  <si>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</si>
  <si>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</si>
  <si>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</si>
  <si>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</si>
  <si>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</si>
  <si>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</si>
  <si>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</si>
  <si>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</si>
  <si>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</si>
  <si>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</si>
  <si>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</si>
  <si>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</si>
  <si>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</si>
  <si>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</si>
  <si>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</si>
  <si>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</si>
  <si>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</si>
  <si>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</si>
  <si>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</si>
  <si>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</si>
  <si>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</si>
  <si>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</si>
  <si>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</si>
  <si>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</si>
  <si>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</si>
  <si>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</si>
  <si>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</si>
  <si>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</si>
  <si>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</si>
  <si>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</si>
  <si>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</si>
  <si>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</si>
  <si>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</si>
  <si>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</si>
  <si>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</si>
  <si>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</si>
  <si>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</si>
  <si>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</si>
  <si>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</si>
  <si>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</si>
  <si>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</si>
  <si>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</si>
  <si>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</si>
  <si>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</si>
  <si>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</si>
  <si>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</si>
  <si>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</si>
  <si>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</si>
  <si>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</si>
  <si>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</si>
  <si>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</si>
  <si>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</si>
  <si>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</si>
  <si>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</si>
  <si>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</si>
  <si>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</si>
  <si>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</si>
  <si>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</si>
  <si>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</si>
  <si>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</si>
  <si>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</si>
  <si>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</si>
  <si>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</si>
  <si>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</si>
  <si>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</si>
  <si>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</si>
  <si>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</si>
  <si>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</si>
  <si>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</si>
  <si>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</si>
  <si>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</si>
  <si>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</si>
  <si>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</si>
  <si>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</si>
  <si>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</si>
  <si>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</si>
  <si>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</si>
  <si>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</si>
  <si>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</si>
  <si>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</si>
  <si>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</si>
  <si>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</si>
  <si>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</si>
  <si>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</si>
  <si>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</si>
  <si>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</si>
  <si>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</si>
  <si>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</si>
  <si>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</si>
  <si>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</si>
  <si>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</si>
  <si>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</si>
  <si>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</si>
  <si>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</si>
  <si>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</si>
  <si>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</si>
  <si>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</si>
  <si>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</si>
  <si>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</si>
  <si>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</si>
  <si>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</si>
  <si>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</si>
  <si>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</si>
  <si>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</si>
  <si>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</si>
  <si>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</si>
  <si>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</si>
  <si>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</si>
  <si>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</si>
  <si>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</si>
  <si>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</si>
  <si>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</si>
  <si>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</si>
  <si>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</si>
  <si>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</si>
  <si>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</si>
  <si>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</si>
  <si>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</si>
  <si>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</si>
  <si>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</si>
  <si>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</si>
  <si>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</si>
  <si>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</si>
  <si>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</si>
  <si>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</si>
  <si>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</si>
  <si>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</si>
  <si>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</si>
  <si>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</si>
  <si>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</si>
  <si>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</si>
  <si>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</si>
  <si>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</si>
  <si>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</si>
  <si>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</si>
  <si>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</si>
  <si>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</si>
  <si>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</si>
  <si>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</si>
  <si>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</si>
  <si>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</si>
  <si>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</si>
  <si>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</si>
  <si>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</si>
  <si>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</si>
  <si>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</si>
  <si>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</si>
  <si>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</si>
  <si>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</si>
  <si>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</si>
  <si>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</si>
  <si>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</si>
  <si>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</si>
  <si>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</si>
  <si>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</si>
  <si>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</si>
  <si>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</si>
  <si>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</si>
  <si>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</si>
  <si>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</si>
  <si>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</si>
  <si>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</si>
  <si>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</si>
  <si>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</si>
  <si>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</si>
  <si>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</si>
  <si>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</si>
  <si>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</si>
  <si>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</si>
  <si>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</si>
  <si>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</si>
  <si>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</si>
  <si>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</si>
  <si>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</si>
  <si>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</si>
  <si>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</si>
  <si>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</si>
  <si>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</si>
  <si>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</si>
  <si>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</si>
  <si>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</si>
  <si>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</si>
  <si>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</si>
  <si>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</si>
  <si>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</si>
  <si>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</si>
  <si>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</si>
  <si>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</si>
  <si>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</si>
  <si>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</si>
  <si>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</si>
  <si>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</si>
  <si>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</si>
  <si>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</si>
  <si>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</si>
  <si>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</si>
  <si>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</si>
  <si>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</si>
  <si>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</si>
  <si>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</si>
  <si>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</si>
  <si>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</si>
  <si>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</si>
  <si>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</si>
  <si>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</si>
  <si>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</si>
  <si>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</si>
  <si>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</si>
  <si>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</si>
  <si>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</si>
  <si>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</si>
  <si>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</si>
  <si>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</si>
  <si>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</si>
  <si>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</si>
  <si>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</si>
  <si>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</si>
  <si>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</si>
  <si>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</si>
  <si>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</si>
  <si>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</si>
  <si>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</si>
  <si>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</si>
  <si>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</si>
  <si>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</si>
  <si>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</si>
  <si>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</si>
  <si>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</si>
  <si>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</si>
  <si>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</si>
  <si>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</si>
  <si>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</si>
  <si>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</si>
  <si>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</si>
  <si>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</si>
  <si>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</si>
  <si>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</si>
  <si>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</si>
  <si>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</si>
  <si>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</si>
  <si>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</si>
  <si>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</si>
  <si>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</si>
  <si>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</si>
  <si>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</si>
  <si>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</si>
  <si>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</si>
  <si>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</si>
  <si>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</si>
  <si>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</si>
  <si>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</si>
  <si>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</si>
  <si>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</si>
  <si>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</si>
  <si>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</si>
  <si>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</si>
  <si>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</si>
  <si>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</si>
  <si>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</si>
  <si>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</si>
  <si>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</si>
  <si>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</si>
  <si>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</si>
  <si>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</si>
  <si>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</si>
  <si>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</si>
  <si>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</si>
  <si>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</si>
  <si>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</si>
  <si>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</si>
  <si>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</si>
  <si>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</si>
  <si>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</si>
  <si>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</si>
  <si>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</si>
  <si>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</si>
  <si>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</si>
  <si>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</si>
  <si>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</si>
  <si>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</si>
  <si>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</si>
  <si>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</si>
  <si>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</si>
  <si>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</si>
  <si>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</si>
  <si>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</si>
  <si>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</si>
  <si>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</si>
  <si>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</si>
  <si>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</si>
  <si>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</si>
  <si>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</si>
  <si>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</si>
  <si>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</si>
  <si>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</si>
  <si>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</si>
  <si>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</si>
  <si>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</si>
  <si>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</si>
  <si>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</si>
  <si>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</si>
  <si>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</si>
  <si>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</si>
  <si>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</si>
  <si>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</si>
  <si>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</si>
  <si>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</si>
  <si>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</si>
  <si>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</si>
  <si>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</si>
  <si>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</si>
  <si>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</si>
  <si>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</si>
  <si>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</si>
  <si>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</si>
  <si>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</si>
  <si>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</si>
  <si>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</si>
  <si>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</si>
  <si>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</si>
  <si>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</si>
  <si>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</si>
  <si>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</si>
  <si>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</si>
  <si>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</si>
  <si>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</si>
  <si>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</si>
  <si>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</si>
  <si>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</si>
  <si>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</si>
  <si>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</si>
  <si>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</si>
  <si>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</si>
  <si>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</si>
  <si>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</si>
  <si>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</si>
  <si>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</si>
  <si>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</si>
  <si>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</si>
  <si>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</si>
  <si>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</si>
  <si>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</si>
  <si>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</si>
  <si>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</si>
  <si>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</si>
  <si>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</si>
  <si>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</si>
  <si>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</si>
  <si>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</si>
  <si>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</si>
  <si>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</si>
  <si>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</si>
  <si>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</si>
  <si>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</si>
  <si>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</si>
  <si>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</si>
  <si>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</si>
  <si>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</si>
  <si>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</si>
  <si>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</si>
  <si>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</si>
  <si>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</si>
  <si>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</si>
  <si>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</si>
  <si>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</si>
  <si>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</si>
  <si>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</si>
  <si>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</si>
  <si>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</si>
  <si>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</si>
  <si>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</si>
  <si>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</si>
  <si>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</si>
  <si>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</si>
  <si>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</si>
  <si>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</si>
  <si>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</si>
  <si>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</si>
  <si>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</si>
  <si>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</si>
  <si>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</si>
  <si>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</si>
  <si>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</si>
  <si>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</si>
  <si>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</si>
  <si>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</si>
  <si>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</si>
  <si>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</si>
  <si>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</si>
  <si>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</si>
  <si>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</si>
  <si>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</si>
  <si>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</si>
  <si>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</si>
  <si>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</si>
  <si>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</si>
  <si>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</si>
  <si>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</si>
  <si>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</si>
  <si>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</si>
  <si>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</si>
  <si>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</si>
  <si>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</si>
  <si>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</si>
  <si>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</si>
  <si>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</si>
  <si>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</si>
  <si>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</si>
  <si>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</si>
  <si>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</si>
  <si>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</si>
  <si>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</si>
  <si>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</si>
  <si>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</si>
  <si>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</si>
  <si>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</si>
  <si>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</si>
  <si>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</si>
  <si>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</si>
  <si>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</si>
  <si>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</si>
  <si>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</si>
  <si>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</si>
  <si>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</si>
  <si>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</si>
  <si>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</si>
  <si>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</si>
  <si>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</si>
  <si>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</si>
  <si>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</si>
  <si>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</si>
  <si>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</si>
  <si>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</si>
  <si>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</si>
  <si>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</si>
  <si>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</si>
  <si>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</si>
  <si>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</si>
  <si>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</si>
  <si>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</si>
  <si>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</si>
  <si>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</si>
  <si>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</si>
  <si>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</si>
  <si>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</si>
  <si>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</si>
  <si>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</si>
  <si>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</si>
  <si>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</si>
  <si>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</si>
  <si>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</si>
  <si>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</si>
  <si>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</si>
  <si>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</si>
  <si>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</si>
  <si>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</si>
  <si>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</si>
  <si>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</si>
  <si>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</si>
  <si>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</si>
  <si>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</si>
  <si>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</si>
  <si>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</si>
  <si>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</si>
  <si>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</si>
  <si>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</si>
  <si>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</si>
  <si>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</si>
  <si>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</si>
  <si>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</si>
  <si>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</si>
  <si>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</si>
  <si>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</si>
  <si>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</si>
  <si>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</si>
  <si>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</si>
  <si>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</si>
  <si>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</si>
  <si>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</si>
  <si>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</si>
  <si>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</si>
  <si>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</si>
  <si>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</si>
  <si>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</si>
  <si>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</si>
  <si>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</si>
  <si>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</si>
  <si>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</si>
  <si>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</si>
  <si>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</si>
  <si>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</si>
  <si>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</si>
  <si>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</si>
  <si>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</si>
  <si>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</si>
  <si>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</si>
  <si>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</si>
  <si>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</si>
  <si>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</si>
  <si>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</si>
  <si>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</si>
  <si>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</si>
  <si>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</si>
  <si>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</si>
  <si>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</si>
  <si>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</si>
  <si>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</si>
  <si>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</si>
  <si>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</si>
  <si>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</si>
  <si>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</si>
  <si>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</si>
  <si>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</si>
  <si>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</si>
  <si>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</si>
  <si>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</si>
  <si>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</si>
  <si>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</si>
  <si>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</si>
  <si>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</si>
  <si>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</si>
  <si>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</si>
  <si>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</si>
  <si>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</si>
  <si>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</si>
  <si>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</si>
  <si>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</si>
  <si>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</si>
  <si>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</si>
  <si>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</si>
  <si>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</si>
  <si>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</si>
  <si>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</si>
  <si>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</si>
  <si>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</si>
  <si>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</si>
  <si>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</si>
  <si>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</si>
  <si>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</si>
  <si>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</si>
  <si>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</si>
  <si>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</si>
  <si>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</si>
  <si>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</si>
  <si>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</si>
  <si>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</si>
  <si>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</si>
  <si>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</si>
  <si>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</si>
  <si>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</si>
  <si>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</si>
  <si>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</si>
  <si>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</si>
  <si>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</si>
  <si>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</si>
  <si>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</si>
  <si>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</si>
  <si>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</si>
  <si>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</si>
  <si>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</si>
  <si>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</si>
  <si>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</si>
  <si>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</si>
  <si>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</si>
  <si>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</si>
  <si>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</si>
  <si>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</si>
  <si>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</si>
  <si>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</si>
  <si>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</si>
  <si>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</si>
  <si>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</si>
  <si>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</si>
  <si>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</si>
  <si>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</si>
  <si>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</si>
  <si>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</si>
  <si>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</si>
  <si>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</si>
  <si>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</si>
  <si>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</si>
  <si>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</si>
  <si>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</si>
  <si>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</si>
  <si>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</si>
  <si>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</si>
  <si>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</si>
  <si>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</si>
  <si>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</si>
  <si>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</si>
  <si>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</si>
  <si>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</si>
  <si>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</si>
  <si>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</si>
  <si>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</si>
  <si>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</si>
  <si>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</si>
  <si>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</si>
  <si>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</si>
  <si>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</si>
  <si>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</si>
  <si>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</si>
  <si>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</si>
  <si>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</si>
  <si>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</si>
  <si>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</si>
  <si>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</si>
  <si>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</si>
  <si>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</si>
  <si>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</si>
  <si>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</si>
  <si>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</si>
  <si>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</si>
  <si>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</si>
  <si>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</si>
  <si>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</si>
  <si>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</si>
  <si>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</si>
  <si>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</si>
  <si>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</si>
  <si>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</si>
  <si>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</si>
  <si>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</si>
  <si>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</si>
  <si>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</si>
  <si>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</si>
  <si>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</si>
  <si>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</si>
  <si>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</si>
  <si>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</si>
  <si>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</si>
  <si>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</si>
  <si>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</si>
  <si>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</si>
  <si>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</si>
  <si>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</si>
  <si>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</si>
  <si>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</si>
  <si>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</si>
  <si>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</si>
  <si>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</si>
  <si>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</si>
  <si>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</si>
  <si>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</si>
  <si>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</si>
  <si>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</si>
  <si>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</si>
  <si>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</si>
  <si>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</si>
  <si>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</si>
  <si>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</si>
  <si>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</si>
  <si>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</si>
  <si>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</si>
  <si>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</si>
  <si>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</si>
  <si>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</si>
  <si>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</si>
  <si>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</si>
  <si>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</si>
  <si>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</si>
  <si>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</si>
  <si>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</si>
  <si>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</si>
  <si>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</si>
  <si>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</si>
  <si>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</si>
  <si>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</si>
  <si>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</si>
  <si>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</si>
  <si>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</si>
  <si>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</si>
  <si>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</si>
  <si>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</si>
  <si>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</si>
  <si>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</si>
  <si>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</si>
  <si>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</si>
  <si>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</si>
  <si>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</si>
  <si>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</si>
  <si>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</si>
  <si>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</si>
  <si>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</si>
  <si>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</si>
  <si>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</si>
  <si>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</si>
  <si>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</si>
  <si>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</si>
  <si>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</si>
  <si>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</si>
  <si>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</si>
  <si>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</si>
  <si>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</si>
  <si>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</si>
  <si>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</si>
  <si>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</si>
  <si>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</si>
  <si>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</si>
  <si>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</si>
  <si>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</si>
  <si>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</si>
  <si>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</si>
  <si>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</si>
  <si>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</si>
  <si>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</si>
  <si>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</si>
  <si>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</si>
  <si>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</si>
  <si>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</si>
  <si>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</si>
  <si>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</si>
  <si>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</si>
  <si>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</si>
  <si>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</si>
  <si>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</si>
  <si>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</si>
  <si>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</si>
  <si>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</si>
  <si>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</si>
  <si>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</si>
  <si>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</si>
  <si>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</si>
  <si>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</si>
  <si>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</si>
  <si>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</si>
  <si>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</si>
  <si>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</si>
  <si>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</si>
  <si>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</si>
  <si>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</si>
  <si>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</si>
  <si>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</si>
  <si>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</si>
  <si>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</si>
  <si>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</si>
  <si>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</si>
  <si>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</si>
  <si>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</si>
  <si>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</si>
  <si>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</si>
  <si>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</si>
  <si>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</si>
  <si>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</si>
  <si>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</si>
  <si>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</si>
  <si>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</si>
  <si>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</si>
  <si>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</si>
  <si>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</si>
  <si>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</si>
  <si>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</si>
  <si>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</si>
  <si>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</si>
  <si>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</si>
  <si>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</si>
  <si>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</si>
  <si>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</si>
  <si>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</si>
  <si>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</si>
  <si>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</si>
  <si>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</si>
  <si>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</si>
  <si>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</si>
  <si>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</si>
  <si>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</si>
  <si>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</si>
  <si>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</si>
  <si>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</si>
  <si>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</si>
  <si>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</si>
  <si>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</si>
  <si>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</si>
  <si>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</si>
  <si>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</si>
  <si>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</si>
  <si>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</si>
  <si>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</si>
  <si>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</si>
  <si>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</si>
  <si>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</si>
  <si>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</si>
  <si>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</si>
  <si>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</si>
  <si>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</si>
  <si>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</si>
  <si>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</si>
  <si>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</si>
  <si>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</si>
  <si>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</si>
  <si>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</si>
  <si>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</si>
  <si>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</si>
  <si>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</si>
  <si>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</si>
  <si>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</si>
  <si>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</si>
  <si>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</si>
  <si>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</si>
  <si>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</si>
  <si>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</si>
  <si>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</si>
  <si>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</si>
  <si>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</si>
  <si>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</si>
  <si>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</si>
  <si>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</si>
  <si>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</si>
  <si>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</si>
  <si>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</si>
  <si>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</si>
  <si>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</si>
  <si>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</si>
  <si>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</si>
  <si>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</si>
  <si>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</si>
  <si>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</si>
  <si>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</si>
  <si>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</si>
  <si>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</si>
  <si>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</si>
  <si>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</si>
  <si>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</si>
  <si>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</si>
  <si>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</si>
  <si>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</si>
  <si>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</si>
  <si>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</si>
  <si>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</si>
  <si>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</si>
  <si>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</si>
  <si>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</si>
  <si>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</si>
  <si>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</si>
  <si>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</si>
  <si>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</si>
  <si>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</si>
  <si>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</si>
  <si>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</si>
  <si>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</si>
  <si>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</si>
  <si>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</si>
  <si>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</si>
  <si>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</si>
  <si>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</si>
  <si>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</si>
  <si>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</si>
  <si>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</si>
  <si>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</si>
  <si>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</si>
  <si>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</si>
  <si>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</si>
  <si>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</si>
  <si>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</si>
  <si>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</si>
  <si>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</si>
  <si>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</si>
  <si>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</si>
  <si>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</si>
  <si>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</si>
  <si>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</si>
  <si>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</si>
  <si>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</si>
  <si>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</si>
  <si>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</si>
  <si>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</si>
  <si>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</si>
  <si>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</si>
  <si>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</si>
  <si>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</si>
  <si>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</si>
  <si>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</si>
  <si>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</si>
  <si>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</si>
  <si>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</si>
  <si>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</si>
  <si>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</si>
  <si>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</si>
  <si>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</si>
  <si>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</si>
  <si>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</si>
  <si>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</si>
  <si>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</si>
  <si>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</si>
  <si>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</si>
  <si>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</si>
  <si>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</si>
  <si>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</si>
  <si>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</si>
  <si>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</si>
  <si>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</si>
  <si>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</si>
  <si>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</si>
  <si>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</si>
  <si>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</si>
  <si>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</si>
  <si>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</si>
  <si>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</si>
  <si>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</si>
  <si>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</si>
  <si>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</si>
  <si>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</si>
  <si>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</si>
  <si>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</si>
  <si>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</si>
  <si>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</si>
  <si>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</si>
  <si>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</si>
  <si>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</si>
  <si>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</si>
  <si>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</si>
  <si>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</si>
  <si>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</si>
  <si>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</si>
  <si>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</si>
  <si>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</si>
  <si>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</si>
  <si>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</si>
  <si>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</si>
  <si>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</si>
  <si>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</si>
  <si>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</si>
  <si>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</si>
  <si>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</si>
  <si>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</si>
  <si>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</si>
  <si>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</si>
  <si>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</si>
  <si>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</si>
  <si>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</si>
  <si>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</si>
  <si>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</si>
  <si>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</si>
  <si>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</si>
  <si>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</si>
  <si>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</si>
  <si>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</si>
  <si>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</si>
  <si>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</si>
  <si>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</si>
  <si>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</si>
  <si>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</si>
  <si>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</si>
  <si>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</si>
  <si>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</si>
  <si>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</si>
  <si>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</si>
  <si>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</si>
  <si>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</si>
  <si>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</si>
  <si>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</si>
  <si>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</si>
  <si>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</si>
  <si>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</si>
  <si>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</si>
  <si>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</si>
  <si>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</si>
  <si>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</si>
  <si>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</si>
  <si>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</si>
  <si>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</si>
  <si>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</si>
  <si>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</si>
  <si>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</si>
  <si>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</si>
  <si>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</si>
  <si>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</si>
  <si>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</si>
  <si>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</si>
  <si>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</si>
  <si>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</si>
  <si>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</si>
  <si>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</si>
  <si>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</si>
  <si>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</si>
  <si>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</si>
  <si>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</si>
  <si>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</si>
  <si>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</si>
  <si>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Total Amount</t>
  </si>
  <si>
    <t>Call Count</t>
  </si>
  <si>
    <t>Total Duration</t>
  </si>
  <si>
    <t>Avg Rating</t>
  </si>
  <si>
    <t>5* Rating</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</si>
  <si>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</si>
  <si>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</si>
  <si>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</si>
  <si>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</si>
  <si>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</si>
  <si>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</si>
  <si>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</si>
  <si>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</si>
  <si>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</si>
  <si>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</si>
  <si>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</si>
  <si>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</si>
  <si>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</si>
  <si>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</si>
  <si>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</si>
  <si>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</si>
  <si>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</si>
  <si>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</si>
  <si>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</si>
  <si>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</si>
  <si>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</si>
  <si>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</si>
  <si>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 xml:space="preserve"> </t>
  </si>
  <si>
    <t>For Graph</t>
  </si>
  <si>
    <t>Rep</t>
  </si>
  <si>
    <t>Calls</t>
  </si>
  <si>
    <t>Amount</t>
  </si>
  <si>
    <t>Sell.Calls</t>
  </si>
  <si>
    <t>Sell.Amount</t>
  </si>
  <si>
    <t>Selected Rep</t>
  </si>
  <si>
    <t>Column Labels</t>
  </si>
  <si>
    <t>Total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</si>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</sst>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rgb="FFF8F8F8"/>
      <name val="Aptos"/>
      <family val="2"/>
      <scheme val="minor"/>
    </font>
    <font>
      <sz val="10"/>
      <color theme="1"/>
      <name val="Aptos"/>
      <family val="2"/>
      <scheme val="minor"/>
    </font>
    <font>
      <b/>
      <sz val="10"/>
      <color theme="1"/>
      <name val="Aptos"/>
      <family val="2"/>
      <scheme val="minor"/>
    </font>
    <font>
      <b/>
      <sz val="10"/>
      <name val="Aptos"/>
      <family val="2"/>
      <scheme val="minor"/>
    </font>
    <font>
      <sz val="22"/>
      <color theme="1"/>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rgb="FFFF6600"/>
        <bgColor indexed="64"/>
      </patternFill>
    </fill>
    <fill>
      <patternFill patternType="solid">
        <fgColor rgb="FFFF993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auto="1"/>
      </right>
      <top/>
      <bottom/>
      <diagonal/>
    </border>
  </borders>
  <cellStyleXfs count="1">
    <xf numFmtId="0" fontId="0" fillId="0" borderId="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0" fillId="0" borderId="0" xfId="0" applyNumberFormat="1"/>
    <xf numFmtId="3" fontId="0" fillId="0" borderId="0" xfId="0" applyNumberFormat="1"/>
    <xf numFmtId="166" fontId="0" fillId="0" borderId="0" xfId="0" applyNumberFormat="1"/>
    <xf numFmtId="1" fontId="0" fillId="0" borderId="0" xfId="0" applyNumberFormat="1"/>
    <xf numFmtId="0" fontId="0" fillId="0" borderId="0" xfId="0" pivotButton="1"/>
    <xf numFmtId="0" fontId="0" fillId="3" borderId="0" xfId="0" applyFill="1"/>
    <xf numFmtId="0" fontId="0" fillId="0" borderId="0" xfId="0" applyAlignment="1">
      <alignment horizontal="left"/>
    </xf>
    <xf numFmtId="0" fontId="4" fillId="2" borderId="0" xfId="0" applyFont="1" applyFill="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3" borderId="0" xfId="0" applyFill="1" applyAlignment="1">
      <alignment horizontal="center"/>
    </xf>
    <xf numFmtId="0" fontId="0" fillId="6" borderId="9" xfId="0" applyFill="1" applyBorder="1"/>
    <xf numFmtId="0" fontId="0" fillId="6" borderId="10" xfId="0" applyFill="1" applyBorder="1" applyAlignment="1">
      <alignment horizontal="right" vertical="center"/>
    </xf>
    <xf numFmtId="0" fontId="5" fillId="6" borderId="0" xfId="0" applyFont="1" applyFill="1"/>
    <xf numFmtId="0" fontId="5" fillId="6" borderId="13" xfId="0" applyFont="1" applyFill="1" applyBorder="1"/>
    <xf numFmtId="0" fontId="5" fillId="6" borderId="11" xfId="0" applyFont="1" applyFill="1" applyBorder="1" applyAlignment="1">
      <alignment horizontal="center"/>
    </xf>
    <xf numFmtId="168" fontId="5" fillId="6" borderId="0" xfId="0" applyNumberFormat="1" applyFont="1" applyFill="1" applyAlignment="1">
      <alignment horizontal="right"/>
    </xf>
    <xf numFmtId="168" fontId="5" fillId="6" borderId="13" xfId="0" applyNumberFormat="1" applyFont="1" applyFill="1" applyBorder="1" applyAlignment="1">
      <alignment horizontal="right"/>
    </xf>
    <xf numFmtId="0" fontId="5" fillId="6" borderId="6" xfId="0" applyFont="1" applyFill="1" applyBorder="1" applyAlignment="1">
      <alignment horizontal="center"/>
    </xf>
    <xf numFmtId="168" fontId="5" fillId="6" borderId="12" xfId="0" applyNumberFormat="1" applyFont="1" applyFill="1" applyBorder="1" applyAlignment="1">
      <alignment horizontal="right"/>
    </xf>
    <xf numFmtId="168" fontId="5" fillId="6" borderId="4" xfId="0" applyNumberFormat="1" applyFont="1" applyFill="1" applyBorder="1" applyAlignment="1">
      <alignment horizontal="right"/>
    </xf>
    <xf numFmtId="0" fontId="7" fillId="5" borderId="11" xfId="0" applyFont="1" applyFill="1" applyBorder="1"/>
    <xf numFmtId="0" fontId="6" fillId="5" borderId="11" xfId="0" applyFont="1" applyFill="1" applyBorder="1"/>
    <xf numFmtId="0" fontId="0" fillId="5" borderId="7" xfId="0" applyFill="1" applyBorder="1" applyAlignment="1">
      <alignment horizontal="right" vertical="center"/>
    </xf>
    <xf numFmtId="0" fontId="8" fillId="3" borderId="0" xfId="0" applyFont="1" applyFill="1" applyAlignment="1">
      <alignment vertical="center"/>
    </xf>
    <xf numFmtId="0" fontId="8" fillId="5" borderId="0" xfId="0" applyFont="1" applyFill="1" applyAlignment="1">
      <alignment horizontal="center" vertical="center"/>
    </xf>
  </cellXfs>
  <cellStyles count="1">
    <cellStyle name="Normal" xfId="0" builtinId="0"/>
  </cellStyles>
  <dxfs count="23">
    <dxf>
      <fill>
        <patternFill>
          <bgColor rgb="FFFF9933"/>
        </patternFill>
      </fill>
      <border>
        <left style="thin">
          <color theme="1" tint="0.24994659260841701"/>
        </left>
        <right style="thin">
          <color theme="1" tint="0.24994659260841701"/>
        </right>
        <vertical/>
        <horizontal/>
      </border>
    </dxf>
    <dxf>
      <fill>
        <patternFill patternType="solid">
          <bgColor rgb="FFFF6600"/>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color theme="1"/>
        <name val="Aptos"/>
        <family val="2"/>
        <scheme val="minor"/>
      </font>
      <border>
        <bottom style="thin">
          <color theme="7"/>
        </bottom>
        <vertical/>
        <horizontal/>
      </border>
    </dxf>
    <dxf>
      <font>
        <color theme="1"/>
      </font>
      <border>
        <left style="thin">
          <color rgb="FFFF0000"/>
        </left>
        <right style="thin">
          <color rgb="FFFF0000"/>
        </right>
        <top style="thin">
          <color rgb="FFFF0000"/>
        </top>
        <bottom style="thin">
          <color rgb="FFFF0000"/>
        </bottom>
        <vertical/>
        <horizontal style="thin">
          <color rgb="FFFF0000"/>
        </horizontal>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4" defaultTableStyle="TableStyleMedium2" defaultPivotStyle="PivotStyleLight16">
    <tableStyle name="Slicer Style 1" pivot="0" table="0" count="1" xr9:uid="{25BABDA2-DB3D-41F6-98D0-3EE7CBB0176F}">
      <tableStyleElement type="wholeTable" dxfId="22"/>
    </tableStyle>
    <tableStyle name="SlicerStyleDark4 2" pivot="0" table="0" count="10" xr9:uid="{6F055FA6-D619-417F-9187-C15FE648B353}">
      <tableStyleElement type="wholeTable" dxfId="21"/>
      <tableStyleElement type="headerRow" dxfId="20"/>
    </tableStyle>
    <tableStyle name="SlicerStyleDark4 2 2" pivot="0" table="0" count="10" xr9:uid="{38C72589-7CB2-45C5-A80E-9C86BFA244F2}">
      <tableStyleElement type="wholeTable" dxfId="19"/>
      <tableStyleElement type="headerRow" dxfId="18"/>
    </tableStyle>
    <tableStyle name="SlicerStyleDark4 3" pivot="0" table="0" count="10" xr9:uid="{09C488B0-222E-42CE-83FA-1574D6CE3E31}">
      <tableStyleElement type="wholeTable" dxfId="17"/>
      <tableStyleElement type="headerRow" dxfId="16"/>
    </tableStyle>
  </tableStyles>
  <colors>
    <mruColors>
      <color rgb="FFFF9933"/>
      <color rgb="FFFF6600"/>
      <color rgb="FFFF9966"/>
      <color rgb="FFFF0000"/>
      <color rgb="FFFF3300"/>
      <color rgb="FFBCCCEA"/>
      <color rgb="FFF8F8F8"/>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rgb="FFFF0000"/>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name val="Aptos"/>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name val="Aptos"/>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name val="Aptos"/>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name val="Aptos"/>
            <family val="2"/>
            <scheme val="minor"/>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name val="Aptos"/>
            <family val="2"/>
            <scheme val="minor"/>
          </font>
          <fill>
            <patternFill patternType="solid">
              <fgColor theme="7"/>
              <bgColor rgb="FFFF0000"/>
            </patternFill>
          </fill>
          <border>
            <left style="thin">
              <color rgb="FFFF0000"/>
            </left>
            <right style="thin">
              <color rgb="FFFF0000"/>
            </right>
            <top style="thin">
              <color rgb="FFFF0000"/>
            </top>
            <bottom style="thin">
              <color rgb="FFFF0000"/>
            </bottom>
            <vertical/>
            <horizontal/>
          </border>
        </dxf>
        <dxf>
          <font>
            <color rgb="FF959595"/>
            <name val="Aptos"/>
            <family val="2"/>
            <scheme val="minor"/>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Aptos"/>
            <family val="2"/>
            <scheme val="minor"/>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rgb="FFFF0000"/>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4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4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Dashboard.xlsx]Pivots!Monthly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Call</a:t>
            </a:r>
            <a:r>
              <a:rPr lang="en-US" b="1" baseline="0">
                <a:solidFill>
                  <a:schemeClr val="tx1"/>
                </a:solidFill>
              </a:rPr>
              <a:t> Trend</a:t>
            </a:r>
            <a:endParaRPr lang="en-US" b="1">
              <a:solidFill>
                <a:schemeClr val="tx1"/>
              </a:solidFill>
            </a:endParaRPr>
          </a:p>
        </c:rich>
      </c:tx>
      <c:layout>
        <c:manualLayout>
          <c:xMode val="edge"/>
          <c:yMode val="edge"/>
          <c:x val="3.281988712237354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FF0000"/>
              </a:gs>
              <a:gs pos="100000">
                <a:srgbClr val="FF9933">
                  <a:alpha val="70000"/>
                </a:srgb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6600"/>
            </a:solidFill>
            <a:round/>
          </a:ln>
          <a:effectLst/>
        </c:spPr>
        <c:marker>
          <c:symbol val="circle"/>
          <c:size val="7"/>
          <c:spPr>
            <a:solidFill>
              <a:schemeClr val="bg1"/>
            </a:solidFill>
            <a:ln w="1905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0">
                  <a:srgbClr val="FF0000"/>
                </a:gs>
                <a:gs pos="100000">
                  <a:srgbClr val="FF9933">
                    <a:alpha val="70000"/>
                  </a:srgbClr>
                </a:gs>
              </a:gsLst>
              <a:lin ang="5400000" scaled="1"/>
              <a:tileRect/>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334B-4F8F-9172-63ADCC2B0306}"/>
            </c:ext>
          </c:extLst>
        </c:ser>
        <c:dLbls>
          <c:showLegendKey val="0"/>
          <c:showVal val="0"/>
          <c:showCatName val="0"/>
          <c:showSerName val="0"/>
          <c:showPercent val="0"/>
          <c:showBubbleSize val="0"/>
        </c:dLbls>
        <c:axId val="1055874640"/>
        <c:axId val="1055882320"/>
      </c:areaChart>
      <c:lineChart>
        <c:grouping val="standard"/>
        <c:varyColors val="0"/>
        <c:ser>
          <c:idx val="0"/>
          <c:order val="0"/>
          <c:tx>
            <c:strRef>
              <c:f>Pivots!$B$13</c:f>
              <c:strCache>
                <c:ptCount val="1"/>
                <c:pt idx="0">
                  <c:v>Call Count</c:v>
                </c:pt>
              </c:strCache>
            </c:strRef>
          </c:tx>
          <c:spPr>
            <a:ln w="28575" cap="rnd">
              <a:solidFill>
                <a:srgbClr val="FF6600"/>
              </a:solidFill>
              <a:round/>
            </a:ln>
            <a:effectLst/>
          </c:spPr>
          <c:marker>
            <c:symbol val="circle"/>
            <c:size val="7"/>
            <c:spPr>
              <a:solidFill>
                <a:schemeClr val="bg1"/>
              </a:solidFill>
              <a:ln w="19050">
                <a:solidFill>
                  <a:schemeClr val="tx1"/>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334B-4F8F-9172-63ADCC2B0306}"/>
            </c:ext>
          </c:extLst>
        </c:ser>
        <c:dLbls>
          <c:showLegendKey val="0"/>
          <c:showVal val="0"/>
          <c:showCatName val="0"/>
          <c:showSerName val="0"/>
          <c:showPercent val="0"/>
          <c:showBubbleSize val="0"/>
        </c:dLbls>
        <c:marker val="1"/>
        <c:smooth val="0"/>
        <c:axId val="1055874640"/>
        <c:axId val="1055882320"/>
      </c:lineChart>
      <c:catAx>
        <c:axId val="105587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055882320"/>
        <c:crosses val="autoZero"/>
        <c:auto val="1"/>
        <c:lblAlgn val="ctr"/>
        <c:lblOffset val="100"/>
        <c:noMultiLvlLbl val="0"/>
      </c:catAx>
      <c:valAx>
        <c:axId val="1055882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55874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Dashboard.xlsx]Pivots!Day of week</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100000">
                <a:srgbClr val="FF9933">
                  <a:alpha val="65000"/>
                </a:srgbClr>
              </a:gs>
            </a:gsLst>
            <a:path path="circle">
              <a:fillToRect r="100000" b="10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Pivots!$F$13</c:f>
              <c:strCache>
                <c:ptCount val="1"/>
                <c:pt idx="0">
                  <c:v>Total</c:v>
                </c:pt>
              </c:strCache>
            </c:strRef>
          </c:tx>
          <c:spPr>
            <a:gradFill>
              <a:gsLst>
                <a:gs pos="0">
                  <a:srgbClr val="FF0000"/>
                </a:gs>
                <a:gs pos="100000">
                  <a:srgbClr val="FF9933">
                    <a:alpha val="65000"/>
                  </a:srgbClr>
                </a:gs>
              </a:gsLst>
              <a:path path="circle">
                <a:fillToRect r="100000" b="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Pivots!$E$14:$E$21</c:f>
              <c:strCache>
                <c:ptCount val="7"/>
                <c:pt idx="0">
                  <c:v>Sunday</c:v>
                </c:pt>
                <c:pt idx="1">
                  <c:v>Monday</c:v>
                </c:pt>
                <c:pt idx="2">
                  <c:v>Tuesday</c:v>
                </c:pt>
                <c:pt idx="3">
                  <c:v>Wednesday</c:v>
                </c:pt>
                <c:pt idx="4">
                  <c:v>Thursday</c:v>
                </c:pt>
                <c:pt idx="5">
                  <c:v>Friday</c:v>
                </c:pt>
                <c:pt idx="6">
                  <c:v>Saturday</c:v>
                </c:pt>
              </c:strCache>
            </c:strRef>
          </c:cat>
          <c:val>
            <c:numRef>
              <c:f>Pivots!$F$14:$F$21</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1FA8-42D4-AA83-9C688B4ABEED}"/>
            </c:ext>
          </c:extLst>
        </c:ser>
        <c:dLbls>
          <c:showLegendKey val="0"/>
          <c:showVal val="0"/>
          <c:showCatName val="0"/>
          <c:showSerName val="0"/>
          <c:showPercent val="0"/>
          <c:showBubbleSize val="0"/>
        </c:dLbls>
        <c:gapWidth val="25"/>
        <c:axId val="438026352"/>
        <c:axId val="438027312"/>
      </c:barChart>
      <c:catAx>
        <c:axId val="438026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438027312"/>
        <c:crosses val="autoZero"/>
        <c:auto val="1"/>
        <c:lblAlgn val="ctr"/>
        <c:lblOffset val="100"/>
        <c:noMultiLvlLbl val="0"/>
      </c:catAx>
      <c:valAx>
        <c:axId val="438027312"/>
        <c:scaling>
          <c:orientation val="minMax"/>
        </c:scaling>
        <c:delete val="1"/>
        <c:axPos val="b"/>
        <c:numFmt formatCode="#,##0" sourceLinked="1"/>
        <c:majorTickMark val="none"/>
        <c:minorTickMark val="none"/>
        <c:tickLblPos val="nextTo"/>
        <c:crossAx val="43802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rgbClr val="FF0000"/>
                </a:solidFill>
                <a:latin typeface="+mn-lt"/>
                <a:ea typeface="+mn-ea"/>
                <a:cs typeface="+mn-cs"/>
              </a:defRPr>
            </a:pPr>
            <a:r>
              <a:rPr lang="en-US" sz="1400" b="1" i="0" u="none" strike="noStrike" kern="1200" spc="0" baseline="0">
                <a:solidFill>
                  <a:srgbClr val="FF0000"/>
                </a:solidFill>
                <a:latin typeface="+mn-lt"/>
                <a:ea typeface="+mn-ea"/>
                <a:cs typeface="+mn-cs"/>
              </a:rPr>
              <a:t>Amount</a:t>
            </a:r>
          </a:p>
        </c:rich>
      </c:tx>
      <c:layout>
        <c:manualLayout>
          <c:xMode val="edge"/>
          <c:yMode val="edge"/>
          <c:x val="0.15783069215677467"/>
          <c:y val="1.67364090255368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13763577574952277"/>
          <c:y val="0.1350777562142155"/>
          <c:w val="0.84295162843863702"/>
          <c:h val="0.7793644908749232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Pivots!$E$31:$E$35</c:f>
              <c:strCache>
                <c:ptCount val="5"/>
                <c:pt idx="0">
                  <c:v>R01</c:v>
                </c:pt>
                <c:pt idx="1">
                  <c:v>R02</c:v>
                </c:pt>
                <c:pt idx="2">
                  <c:v>R03</c:v>
                </c:pt>
                <c:pt idx="3">
                  <c:v>R04</c:v>
                </c:pt>
                <c:pt idx="4">
                  <c:v>R05</c:v>
                </c:pt>
              </c:strCache>
            </c:strRef>
          </c:cat>
          <c:val>
            <c:numRef>
              <c:f>Pivots!$G$31:$G$35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C6E-4959-9131-F4DA4377E64A}"/>
            </c:ext>
          </c:extLst>
        </c:ser>
        <c:ser>
          <c:idx val="1"/>
          <c:order val="1"/>
          <c:tx>
            <c:strRef>
              <c:f>Pivots!$I$30</c:f>
              <c:strCache>
                <c:ptCount val="1"/>
                <c:pt idx="0">
                  <c:v>Sell.Amount</c:v>
                </c:pt>
              </c:strCache>
            </c:strRef>
          </c:tx>
          <c:spPr>
            <a:gradFill>
              <a:gsLst>
                <a:gs pos="29000">
                  <a:srgbClr val="FF0000"/>
                </a:gs>
                <a:gs pos="100000">
                  <a:srgbClr val="FF9933">
                    <a:alpha val="65000"/>
                  </a:srgbClr>
                </a:gs>
              </a:gsLst>
              <a:path path="circle">
                <a:fillToRect r="100000" b="100000"/>
              </a:path>
            </a:gradFill>
            <a:ln>
              <a:noFill/>
            </a:ln>
            <a:effectLst/>
          </c:spPr>
          <c:invertIfNegative val="0"/>
          <c:dLbls>
            <c:delete val="1"/>
          </c:dLbls>
          <c:val>
            <c:numRef>
              <c:f>Pivots!$I$31:$I$35</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EC6E-4959-9131-F4DA4377E64A}"/>
            </c:ext>
          </c:extLst>
        </c:ser>
        <c:dLbls>
          <c:dLblPos val="outEnd"/>
          <c:showLegendKey val="0"/>
          <c:showVal val="1"/>
          <c:showCatName val="0"/>
          <c:showSerName val="0"/>
          <c:showPercent val="0"/>
          <c:showBubbleSize val="0"/>
        </c:dLbls>
        <c:gapWidth val="25"/>
        <c:overlap val="100"/>
        <c:axId val="438030192"/>
        <c:axId val="438030672"/>
      </c:barChart>
      <c:catAx>
        <c:axId val="43803019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030672"/>
        <c:crosses val="autoZero"/>
        <c:auto val="1"/>
        <c:lblAlgn val="ctr"/>
        <c:lblOffset val="100"/>
        <c:noMultiLvlLbl val="0"/>
      </c:catAx>
      <c:valAx>
        <c:axId val="438030672"/>
        <c:scaling>
          <c:orientation val="minMax"/>
        </c:scaling>
        <c:delete val="1"/>
        <c:axPos val="t"/>
        <c:numFmt formatCode="&quot;$&quot;#,###.0,\k" sourceLinked="1"/>
        <c:majorTickMark val="out"/>
        <c:minorTickMark val="none"/>
        <c:tickLblPos val="nextTo"/>
        <c:crossAx val="43803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r>
              <a:rPr lang="en-US" sz="1400" b="1" i="0" u="none" strike="noStrike" kern="1200" spc="0" baseline="0">
                <a:solidFill>
                  <a:srgbClr val="FF0000"/>
                </a:solidFill>
                <a:latin typeface="+mn-lt"/>
                <a:ea typeface="+mn-ea"/>
                <a:cs typeface="+mn-cs"/>
              </a:rPr>
              <a:t>Calls</a:t>
            </a:r>
          </a:p>
        </c:rich>
      </c:tx>
      <c:layout>
        <c:manualLayout>
          <c:xMode val="edge"/>
          <c:yMode val="edge"/>
          <c:x val="0.14277487336300285"/>
          <c:y val="1.64609053497942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13303013467329686"/>
          <c:y val="0.12905047362906796"/>
          <c:w val="0.83012473671689591"/>
          <c:h val="0.8090496095395483"/>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Pivots!$E$31:$E$35</c:f>
              <c:strCache>
                <c:ptCount val="5"/>
                <c:pt idx="0">
                  <c:v>R01</c:v>
                </c:pt>
                <c:pt idx="1">
                  <c:v>R02</c:v>
                </c:pt>
                <c:pt idx="2">
                  <c:v>R03</c:v>
                </c:pt>
                <c:pt idx="3">
                  <c:v>R04</c:v>
                </c:pt>
                <c:pt idx="4">
                  <c:v>R05</c:v>
                </c:pt>
              </c:strCache>
            </c:strRef>
          </c:cat>
          <c:val>
            <c:numRef>
              <c:f>Pivots!$F$31:$F$35</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D82-4E29-913F-55D235EA3072}"/>
            </c:ext>
          </c:extLst>
        </c:ser>
        <c:ser>
          <c:idx val="1"/>
          <c:order val="1"/>
          <c:tx>
            <c:strRef>
              <c:f>Pivots!$H$30</c:f>
              <c:strCache>
                <c:ptCount val="1"/>
                <c:pt idx="0">
                  <c:v>Sell.Calls</c:v>
                </c:pt>
              </c:strCache>
            </c:strRef>
          </c:tx>
          <c:spPr>
            <a:gradFill>
              <a:gsLst>
                <a:gs pos="29000">
                  <a:srgbClr val="FF0000"/>
                </a:gs>
                <a:gs pos="100000">
                  <a:srgbClr val="FF9933">
                    <a:alpha val="65000"/>
                  </a:srgbClr>
                </a:gs>
              </a:gsLst>
              <a:path path="circle">
                <a:fillToRect r="100000" b="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Pivots!$H$31:$H$35</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BD82-4E29-913F-55D235EA3072}"/>
            </c:ext>
          </c:extLst>
        </c:ser>
        <c:dLbls>
          <c:dLblPos val="outEnd"/>
          <c:showLegendKey val="0"/>
          <c:showVal val="1"/>
          <c:showCatName val="0"/>
          <c:showSerName val="0"/>
          <c:showPercent val="0"/>
          <c:showBubbleSize val="0"/>
        </c:dLbls>
        <c:gapWidth val="25"/>
        <c:overlap val="100"/>
        <c:axId val="438030192"/>
        <c:axId val="438030672"/>
      </c:barChart>
      <c:catAx>
        <c:axId val="43803019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38030672"/>
        <c:crosses val="autoZero"/>
        <c:auto val="1"/>
        <c:lblAlgn val="ctr"/>
        <c:lblOffset val="100"/>
        <c:noMultiLvlLbl val="0"/>
      </c:catAx>
      <c:valAx>
        <c:axId val="438030672"/>
        <c:scaling>
          <c:orientation val="minMax"/>
          <c:min val="0"/>
        </c:scaling>
        <c:delete val="1"/>
        <c:axPos val="t"/>
        <c:numFmt formatCode="#,##0" sourceLinked="1"/>
        <c:majorTickMark val="out"/>
        <c:minorTickMark val="none"/>
        <c:tickLblPos val="nextTo"/>
        <c:crossAx val="43803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B0F0"/>
                </a:solidFill>
              </a:rPr>
              <a:t>Male</a:t>
            </a:r>
            <a:r>
              <a:rPr lang="en-US" baseline="0"/>
              <a:t> vs </a:t>
            </a:r>
            <a:r>
              <a:rPr lang="en-US" b="1" baseline="0">
                <a:solidFill>
                  <a:srgbClr val="FF6600"/>
                </a:solidFill>
              </a:rPr>
              <a:t>Female </a:t>
            </a:r>
            <a:r>
              <a:rPr lang="en-US" b="0" baseline="0">
                <a:solidFill>
                  <a:sysClr val="windowText" lastClr="000000"/>
                </a:solidFill>
              </a:rPr>
              <a:t>Callers</a:t>
            </a:r>
            <a:endParaRPr lang="en-US" b="0">
              <a:solidFill>
                <a:sysClr val="windowText" lastClr="000000"/>
              </a:solidFill>
            </a:endParaRPr>
          </a:p>
        </c:rich>
      </c:tx>
      <c:layout>
        <c:manualLayout>
          <c:xMode val="edge"/>
          <c:yMode val="edge"/>
          <c:x val="9.3307794669139868E-2"/>
          <c:y val="5.090635009541532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69739171694645E-2"/>
          <c:y val="0.14711631929340754"/>
          <c:w val="0.87630523652971104"/>
          <c:h val="0.70814293535803918"/>
        </c:manualLayout>
      </c:layout>
      <c:barChart>
        <c:barDir val="col"/>
        <c:grouping val="percentStacked"/>
        <c:varyColors val="0"/>
        <c:ser>
          <c:idx val="0"/>
          <c:order val="0"/>
          <c:tx>
            <c:v>Series1</c:v>
          </c:tx>
          <c:spPr>
            <a:solidFill>
              <a:srgbClr val="FF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EC52-4F03-A6B3-2756CCAA09BA}"/>
            </c:ext>
          </c:extLst>
        </c:ser>
        <c:ser>
          <c:idx val="1"/>
          <c:order val="1"/>
          <c:tx>
            <c:v>Series2</c:v>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EC52-4F03-A6B3-2756CCAA09BA}"/>
            </c:ext>
          </c:extLst>
        </c:ser>
        <c:dLbls>
          <c:dLblPos val="ctr"/>
          <c:showLegendKey val="0"/>
          <c:showVal val="1"/>
          <c:showCatName val="0"/>
          <c:showSerName val="0"/>
          <c:showPercent val="0"/>
          <c:showBubbleSize val="0"/>
        </c:dLbls>
        <c:gapWidth val="25"/>
        <c:overlap val="100"/>
        <c:axId val="438027312"/>
        <c:axId val="438196880"/>
      </c:barChart>
      <c:catAx>
        <c:axId val="43802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438196880"/>
        <c:crosses val="autoZero"/>
        <c:auto val="1"/>
        <c:lblAlgn val="ctr"/>
        <c:lblOffset val="100"/>
        <c:noMultiLvlLbl val="0"/>
      </c:catAx>
      <c:valAx>
        <c:axId val="438196880"/>
        <c:scaling>
          <c:orientation val="minMax"/>
        </c:scaling>
        <c:delete val="1"/>
        <c:axPos val="l"/>
        <c:numFmt formatCode="0%" sourceLinked="1"/>
        <c:majorTickMark val="out"/>
        <c:minorTickMark val="none"/>
        <c:tickLblPos val="nextTo"/>
        <c:crossAx val="43802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Dashboard.xlsx]Pivots!Satisfied rep</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000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Pivots!$B$55</c:f>
              <c:strCache>
                <c:ptCount val="1"/>
                <c:pt idx="0">
                  <c:v>Total</c:v>
                </c:pt>
              </c:strCache>
            </c:strRef>
          </c:tx>
          <c:spPr>
            <a:solidFill>
              <a:srgbClr val="FF6600"/>
            </a:solidFill>
            <a:ln>
              <a:noFill/>
            </a:ln>
            <a:effectLst/>
          </c:spPr>
          <c:invertIfNegative val="0"/>
          <c:cat>
            <c:strRef>
              <c:f>Pivots!$A$56:$A$62</c:f>
              <c:strCache>
                <c:ptCount val="6"/>
                <c:pt idx="0">
                  <c:v>0</c:v>
                </c:pt>
                <c:pt idx="1">
                  <c:v>1</c:v>
                </c:pt>
                <c:pt idx="2">
                  <c:v>2</c:v>
                </c:pt>
                <c:pt idx="3">
                  <c:v>3</c:v>
                </c:pt>
                <c:pt idx="4">
                  <c:v>4</c:v>
                </c:pt>
                <c:pt idx="5">
                  <c:v>5</c:v>
                </c:pt>
              </c:strCache>
            </c:strRef>
          </c:cat>
          <c:val>
            <c:numRef>
              <c:f>Pivots!$B$56:$B$62</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A247-4D13-8283-783F9C7A027F}"/>
            </c:ext>
          </c:extLst>
        </c:ser>
        <c:dLbls>
          <c:showLegendKey val="0"/>
          <c:showVal val="0"/>
          <c:showCatName val="0"/>
          <c:showSerName val="0"/>
          <c:showPercent val="0"/>
          <c:showBubbleSize val="0"/>
        </c:dLbls>
        <c:gapWidth val="10"/>
        <c:overlap val="100"/>
        <c:axId val="1054450928"/>
        <c:axId val="1054440848"/>
      </c:barChart>
      <c:catAx>
        <c:axId val="105445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54440848"/>
        <c:crosses val="autoZero"/>
        <c:auto val="1"/>
        <c:lblAlgn val="ctr"/>
        <c:lblOffset val="100"/>
        <c:noMultiLvlLbl val="0"/>
      </c:catAx>
      <c:valAx>
        <c:axId val="1054440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054450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00B0F0"/>
                </a:solidFill>
              </a:rPr>
              <a:t>Male</a:t>
            </a:r>
            <a:r>
              <a:rPr lang="en-US" baseline="0"/>
              <a:t> vs </a:t>
            </a:r>
            <a:r>
              <a:rPr lang="en-US" b="1" baseline="0">
                <a:solidFill>
                  <a:srgbClr val="FF6600"/>
                </a:solidFill>
              </a:rPr>
              <a:t>Female </a:t>
            </a:r>
            <a:r>
              <a:rPr lang="en-US" b="0" baseline="0">
                <a:solidFill>
                  <a:sysClr val="windowText" lastClr="000000"/>
                </a:solidFill>
              </a:rPr>
              <a:t>Callers</a:t>
            </a:r>
            <a:endParaRPr lang="en-US" b="0">
              <a:solidFill>
                <a:sysClr val="windowText" lastClr="000000"/>
              </a:solidFill>
            </a:endParaRPr>
          </a:p>
        </c:rich>
      </c:tx>
      <c:layout>
        <c:manualLayout>
          <c:xMode val="edge"/>
          <c:yMode val="edge"/>
          <c:x val="9.3307794669139868E-2"/>
          <c:y val="5.090635009541532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66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469739171694645E-2"/>
          <c:y val="0.14711631929340754"/>
          <c:w val="0.87630523652971104"/>
          <c:h val="0.70814293535803918"/>
        </c:manualLayout>
      </c:layout>
      <c:barChart>
        <c:barDir val="col"/>
        <c:grouping val="percentStacked"/>
        <c:varyColors val="0"/>
        <c:ser>
          <c:idx val="0"/>
          <c:order val="0"/>
          <c:tx>
            <c:v>Series1</c:v>
          </c:tx>
          <c:spPr>
            <a:solidFill>
              <a:srgbClr val="FF66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144</c:v>
              </c:pt>
              <c:pt idx="1">
                <c:v>326</c:v>
              </c:pt>
              <c:pt idx="2">
                <c:v>129</c:v>
              </c:pt>
            </c:numLit>
          </c:val>
          <c:extLst>
            <c:ext xmlns:c16="http://schemas.microsoft.com/office/drawing/2014/chart" uri="{C3380CC4-5D6E-409C-BE32-E72D297353CC}">
              <c16:uniqueId val="{00000000-EC52-4F03-A6B3-2756CCAA09BA}"/>
            </c:ext>
          </c:extLst>
        </c:ser>
        <c:ser>
          <c:idx val="1"/>
          <c:order val="1"/>
          <c:tx>
            <c:v>Series2</c:v>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Cincinnati</c:v>
              </c:pt>
              <c:pt idx="1">
                <c:v>Cleveland</c:v>
              </c:pt>
              <c:pt idx="2">
                <c:v>Columbus</c:v>
              </c:pt>
            </c:strLit>
          </c:cat>
          <c:val>
            <c:numLit>
              <c:formatCode>General</c:formatCode>
              <c:ptCount val="3"/>
              <c:pt idx="0">
                <c:v>132</c:v>
              </c:pt>
              <c:pt idx="1">
                <c:v>63</c:v>
              </c:pt>
              <c:pt idx="2">
                <c:v>206</c:v>
              </c:pt>
            </c:numLit>
          </c:val>
          <c:extLst>
            <c:ext xmlns:c16="http://schemas.microsoft.com/office/drawing/2014/chart" uri="{C3380CC4-5D6E-409C-BE32-E72D297353CC}">
              <c16:uniqueId val="{00000001-EC52-4F03-A6B3-2756CCAA09BA}"/>
            </c:ext>
          </c:extLst>
        </c:ser>
        <c:dLbls>
          <c:dLblPos val="ctr"/>
          <c:showLegendKey val="0"/>
          <c:showVal val="1"/>
          <c:showCatName val="0"/>
          <c:showSerName val="0"/>
          <c:showPercent val="0"/>
          <c:showBubbleSize val="0"/>
        </c:dLbls>
        <c:gapWidth val="25"/>
        <c:overlap val="100"/>
        <c:axId val="438027312"/>
        <c:axId val="438196880"/>
      </c:barChart>
      <c:catAx>
        <c:axId val="43802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438196880"/>
        <c:crosses val="autoZero"/>
        <c:auto val="1"/>
        <c:lblAlgn val="ctr"/>
        <c:lblOffset val="100"/>
        <c:noMultiLvlLbl val="0"/>
      </c:catAx>
      <c:valAx>
        <c:axId val="438196880"/>
        <c:scaling>
          <c:orientation val="minMax"/>
        </c:scaling>
        <c:delete val="1"/>
        <c:axPos val="l"/>
        <c:numFmt formatCode="0%" sourceLinked="1"/>
        <c:majorTickMark val="out"/>
        <c:minorTickMark val="none"/>
        <c:tickLblPos val="nextTo"/>
        <c:crossAx val="43802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svg"/><Relationship Id="rId13" Type="http://schemas.openxmlformats.org/officeDocument/2006/relationships/chart" Target="../charts/chart3.xml"/><Relationship Id="rId3" Type="http://schemas.openxmlformats.org/officeDocument/2006/relationships/image" Target="../media/image15.png"/><Relationship Id="rId7" Type="http://schemas.openxmlformats.org/officeDocument/2006/relationships/image" Target="../media/image19.png"/><Relationship Id="rId12" Type="http://schemas.openxmlformats.org/officeDocument/2006/relationships/chart" Target="../charts/chart2.xml"/><Relationship Id="rId17" Type="http://schemas.openxmlformats.org/officeDocument/2006/relationships/chart" Target="../charts/chart7.xml"/><Relationship Id="rId2" Type="http://schemas.openxmlformats.org/officeDocument/2006/relationships/image" Target="../media/image14.svg"/><Relationship Id="rId16" Type="http://schemas.openxmlformats.org/officeDocument/2006/relationships/chart" Target="../charts/chart6.xml"/><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chart" Target="../charts/chart1.xml"/><Relationship Id="rId5" Type="http://schemas.openxmlformats.org/officeDocument/2006/relationships/image" Target="../media/image17.png"/><Relationship Id="rId15" Type="http://schemas.openxmlformats.org/officeDocument/2006/relationships/chart" Target="../charts/chart5.xml"/><Relationship Id="rId10" Type="http://schemas.openxmlformats.org/officeDocument/2006/relationships/image" Target="../media/image22.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122463</xdr:colOff>
      <xdr:row>1</xdr:row>
      <xdr:rowOff>185738</xdr:rowOff>
    </xdr:from>
    <xdr:to>
      <xdr:col>2</xdr:col>
      <xdr:colOff>273842</xdr:colOff>
      <xdr:row>6</xdr:row>
      <xdr:rowOff>130969</xdr:rowOff>
    </xdr:to>
    <xdr:sp macro="" textlink="Pivots!$A$4">
      <xdr:nvSpPr>
        <xdr:cNvPr id="2" name="Rectangle 1">
          <a:extLst>
            <a:ext uri="{FF2B5EF4-FFF2-40B4-BE49-F238E27FC236}">
              <a16:creationId xmlns:a16="http://schemas.microsoft.com/office/drawing/2014/main" id="{12AA1034-1B45-315E-D23D-019786A6B361}"/>
            </a:ext>
          </a:extLst>
        </xdr:cNvPr>
        <xdr:cNvSpPr/>
      </xdr:nvSpPr>
      <xdr:spPr>
        <a:xfrm>
          <a:off x="122463" y="376238"/>
          <a:ext cx="1512093" cy="897731"/>
        </a:xfrm>
        <a:prstGeom prst="rect">
          <a:avLst/>
        </a:prstGeom>
        <a:solidFill>
          <a:srgbClr val="FF6600"/>
        </a:solidFill>
        <a:effectLst>
          <a:outerShdw blurRad="254000" dist="127000" dir="2700000" algn="tl" rotWithShape="0">
            <a:prstClr val="black">
              <a:alpha val="5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fld id="{045A793C-1809-4689-90F9-D4AB8E41DFD7}" type="TxLink">
            <a:rPr lang="en-US" sz="2400" b="0" i="0" u="none" strike="noStrike" kern="1200">
              <a:solidFill>
                <a:srgbClr val="F8F8F8"/>
              </a:solidFill>
              <a:latin typeface="+mj-lt"/>
              <a:ea typeface="+mn-ea"/>
              <a:cs typeface="+mn-cs"/>
            </a:rPr>
            <a:pPr marL="0" indent="0" algn="ctr"/>
            <a:t>1,000</a:t>
          </a:fld>
          <a:endParaRPr lang="en-US" sz="2400" b="0" i="0" u="none" strike="noStrike" kern="1200">
            <a:solidFill>
              <a:srgbClr val="F8F8F8"/>
            </a:solidFill>
            <a:latin typeface="+mj-lt"/>
            <a:ea typeface="+mn-ea"/>
            <a:cs typeface="+mn-cs"/>
          </a:endParaRPr>
        </a:p>
      </xdr:txBody>
    </xdr:sp>
    <xdr:clientData/>
  </xdr:twoCellAnchor>
  <xdr:twoCellAnchor>
    <xdr:from>
      <xdr:col>0</xdr:col>
      <xdr:colOff>400050</xdr:colOff>
      <xdr:row>2</xdr:row>
      <xdr:rowOff>114300</xdr:rowOff>
    </xdr:from>
    <xdr:to>
      <xdr:col>1</xdr:col>
      <xdr:colOff>600075</xdr:colOff>
      <xdr:row>3</xdr:row>
      <xdr:rowOff>66675</xdr:rowOff>
    </xdr:to>
    <xdr:sp macro="" textlink="">
      <xdr:nvSpPr>
        <xdr:cNvPr id="3" name="TextBox 2">
          <a:extLst>
            <a:ext uri="{FF2B5EF4-FFF2-40B4-BE49-F238E27FC236}">
              <a16:creationId xmlns:a16="http://schemas.microsoft.com/office/drawing/2014/main" id="{9FD62C05-CC11-D1E9-EC71-0C1F4BCC22F3}"/>
            </a:ext>
          </a:extLst>
        </xdr:cNvPr>
        <xdr:cNvSpPr txBox="1"/>
      </xdr:nvSpPr>
      <xdr:spPr>
        <a:xfrm>
          <a:off x="400050" y="495300"/>
          <a:ext cx="885825" cy="142875"/>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mj-lt"/>
            </a:rPr>
            <a:t>Calls</a:t>
          </a:r>
        </a:p>
      </xdr:txBody>
    </xdr:sp>
    <xdr:clientData/>
  </xdr:twoCellAnchor>
  <xdr:twoCellAnchor editAs="oneCell">
    <xdr:from>
      <xdr:col>0</xdr:col>
      <xdr:colOff>133349</xdr:colOff>
      <xdr:row>2</xdr:row>
      <xdr:rowOff>47625</xdr:rowOff>
    </xdr:from>
    <xdr:to>
      <xdr:col>0</xdr:col>
      <xdr:colOff>361950</xdr:colOff>
      <xdr:row>3</xdr:row>
      <xdr:rowOff>85726</xdr:rowOff>
    </xdr:to>
    <xdr:pic>
      <xdr:nvPicPr>
        <xdr:cNvPr id="4" name="Graphic 3" descr="Receiver with solid fill">
          <a:extLst>
            <a:ext uri="{FF2B5EF4-FFF2-40B4-BE49-F238E27FC236}">
              <a16:creationId xmlns:a16="http://schemas.microsoft.com/office/drawing/2014/main" id="{1A176A38-E419-4F2A-9BBC-26102AA901A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3349" y="428625"/>
          <a:ext cx="228601" cy="228601"/>
        </a:xfrm>
        <a:prstGeom prst="rect">
          <a:avLst/>
        </a:prstGeom>
      </xdr:spPr>
    </xdr:pic>
    <xdr:clientData/>
  </xdr:twoCellAnchor>
  <xdr:twoCellAnchor>
    <xdr:from>
      <xdr:col>0</xdr:col>
      <xdr:colOff>400050</xdr:colOff>
      <xdr:row>5</xdr:row>
      <xdr:rowOff>85725</xdr:rowOff>
    </xdr:from>
    <xdr:to>
      <xdr:col>1</xdr:col>
      <xdr:colOff>600075</xdr:colOff>
      <xdr:row>6</xdr:row>
      <xdr:rowOff>47625</xdr:rowOff>
    </xdr:to>
    <xdr:sp macro="" textlink="Pivots!A10">
      <xdr:nvSpPr>
        <xdr:cNvPr id="7" name="TextBox 6">
          <a:extLst>
            <a:ext uri="{FF2B5EF4-FFF2-40B4-BE49-F238E27FC236}">
              <a16:creationId xmlns:a16="http://schemas.microsoft.com/office/drawing/2014/main" id="{CEFFF280-2348-6879-EA05-803FA9613AF5}"/>
            </a:ext>
          </a:extLst>
        </xdr:cNvPr>
        <xdr:cNvSpPr txBox="1"/>
      </xdr:nvSpPr>
      <xdr:spPr>
        <a:xfrm>
          <a:off x="400050" y="1038225"/>
          <a:ext cx="885825" cy="152400"/>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BCB9BD-1503-444E-8D02-2A77FC873530}" type="TxLink">
            <a:rPr lang="en-US" sz="1100" b="0" i="0" u="none" strike="noStrike" kern="1200">
              <a:solidFill>
                <a:schemeClr val="bg1"/>
              </a:solidFill>
              <a:latin typeface="+mj-lt"/>
            </a:rPr>
            <a:pPr algn="ctr"/>
            <a:t>1,000</a:t>
          </a:fld>
          <a:endParaRPr lang="en-US" sz="1100" kern="1200">
            <a:solidFill>
              <a:schemeClr val="bg1"/>
            </a:solidFill>
            <a:latin typeface="+mj-lt"/>
          </a:endParaRPr>
        </a:p>
      </xdr:txBody>
    </xdr:sp>
    <xdr:clientData/>
  </xdr:twoCellAnchor>
  <xdr:twoCellAnchor>
    <xdr:from>
      <xdr:col>0</xdr:col>
      <xdr:colOff>109537</xdr:colOff>
      <xdr:row>7</xdr:row>
      <xdr:rowOff>183356</xdr:rowOff>
    </xdr:from>
    <xdr:to>
      <xdr:col>2</xdr:col>
      <xdr:colOff>250031</xdr:colOff>
      <xdr:row>12</xdr:row>
      <xdr:rowOff>166687</xdr:rowOff>
    </xdr:to>
    <xdr:sp macro="" textlink="Pivots!$B$4">
      <xdr:nvSpPr>
        <xdr:cNvPr id="8" name="Rectangle 7">
          <a:extLst>
            <a:ext uri="{FF2B5EF4-FFF2-40B4-BE49-F238E27FC236}">
              <a16:creationId xmlns:a16="http://schemas.microsoft.com/office/drawing/2014/main" id="{4B4A596F-306F-4A34-B228-4FD83D655368}"/>
            </a:ext>
          </a:extLst>
        </xdr:cNvPr>
        <xdr:cNvSpPr/>
      </xdr:nvSpPr>
      <xdr:spPr>
        <a:xfrm>
          <a:off x="109537" y="1516856"/>
          <a:ext cx="1521619" cy="935831"/>
        </a:xfrm>
        <a:prstGeom prst="rect">
          <a:avLst/>
        </a:prstGeom>
        <a:solidFill>
          <a:srgbClr val="FF6600"/>
        </a:solidFill>
        <a:effectLst>
          <a:outerShdw blurRad="254000" dist="127000" dir="2700000" algn="tl" rotWithShape="0">
            <a:prstClr val="black">
              <a:alpha val="5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fld id="{D15B5C4D-76F5-4AEE-9C0D-80A73F9E22EE}" type="TxLink">
            <a:rPr lang="en-US" sz="2400" b="0" i="0" u="none" strike="noStrike" kern="1200">
              <a:solidFill>
                <a:srgbClr val="F8F8F8"/>
              </a:solidFill>
              <a:latin typeface="Aptos ExtraBold" panose="020B0004020202020204" pitchFamily="34" charset="0"/>
              <a:ea typeface="+mn-ea"/>
              <a:cs typeface="+mn-cs"/>
            </a:rPr>
            <a:pPr marL="0" indent="0" algn="ctr"/>
            <a:t>$96,623</a:t>
          </a:fld>
          <a:endParaRPr lang="en-US" sz="2400" b="0" i="0" u="none" strike="noStrike" kern="1200">
            <a:solidFill>
              <a:srgbClr val="F8F8F8"/>
            </a:solidFill>
            <a:latin typeface="Aptos ExtraBold" panose="020B0004020202020204" pitchFamily="34" charset="0"/>
            <a:ea typeface="+mn-ea"/>
            <a:cs typeface="+mn-cs"/>
          </a:endParaRPr>
        </a:p>
      </xdr:txBody>
    </xdr:sp>
    <xdr:clientData/>
  </xdr:twoCellAnchor>
  <xdr:twoCellAnchor>
    <xdr:from>
      <xdr:col>0</xdr:col>
      <xdr:colOff>421481</xdr:colOff>
      <xdr:row>8</xdr:row>
      <xdr:rowOff>88106</xdr:rowOff>
    </xdr:from>
    <xdr:to>
      <xdr:col>1</xdr:col>
      <xdr:colOff>621506</xdr:colOff>
      <xdr:row>9</xdr:row>
      <xdr:rowOff>40481</xdr:rowOff>
    </xdr:to>
    <xdr:sp macro="" textlink="">
      <xdr:nvSpPr>
        <xdr:cNvPr id="9" name="TextBox 8">
          <a:extLst>
            <a:ext uri="{FF2B5EF4-FFF2-40B4-BE49-F238E27FC236}">
              <a16:creationId xmlns:a16="http://schemas.microsoft.com/office/drawing/2014/main" id="{EE9C2070-F1F5-45C6-9709-A25A7E25B114}"/>
            </a:ext>
          </a:extLst>
        </xdr:cNvPr>
        <xdr:cNvSpPr txBox="1"/>
      </xdr:nvSpPr>
      <xdr:spPr>
        <a:xfrm>
          <a:off x="421481" y="1612106"/>
          <a:ext cx="890588" cy="142875"/>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mj-lt"/>
            </a:rPr>
            <a:t>Amount</a:t>
          </a:r>
        </a:p>
      </xdr:txBody>
    </xdr:sp>
    <xdr:clientData/>
  </xdr:twoCellAnchor>
  <xdr:twoCellAnchor>
    <xdr:from>
      <xdr:col>0</xdr:col>
      <xdr:colOff>361950</xdr:colOff>
      <xdr:row>11</xdr:row>
      <xdr:rowOff>137772</xdr:rowOff>
    </xdr:from>
    <xdr:to>
      <xdr:col>1</xdr:col>
      <xdr:colOff>561975</xdr:colOff>
      <xdr:row>12</xdr:row>
      <xdr:rowOff>99672</xdr:rowOff>
    </xdr:to>
    <xdr:sp macro="" textlink="Pivots!B10">
      <xdr:nvSpPr>
        <xdr:cNvPr id="11" name="TextBox 10">
          <a:extLst>
            <a:ext uri="{FF2B5EF4-FFF2-40B4-BE49-F238E27FC236}">
              <a16:creationId xmlns:a16="http://schemas.microsoft.com/office/drawing/2014/main" id="{F623F074-0F92-483A-A149-35828DE8BDDB}"/>
            </a:ext>
          </a:extLst>
        </xdr:cNvPr>
        <xdr:cNvSpPr txBox="1"/>
      </xdr:nvSpPr>
      <xdr:spPr>
        <a:xfrm>
          <a:off x="361950" y="2233272"/>
          <a:ext cx="890588" cy="152400"/>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2ED1CBC-09FC-44F5-B194-F2E27D080D6C}" type="TxLink">
            <a:rPr lang="en-US" sz="1100" b="0" i="0" u="none" strike="noStrike" kern="1200">
              <a:solidFill>
                <a:schemeClr val="bg1"/>
              </a:solidFill>
              <a:latin typeface="+mj-lt"/>
              <a:ea typeface="+mn-ea"/>
              <a:cs typeface="+mn-cs"/>
            </a:rPr>
            <a:pPr marL="0" indent="0" algn="ctr"/>
            <a:t>$96,623</a:t>
          </a:fld>
          <a:endParaRPr lang="en-US" sz="1100" b="0" i="0" u="none" strike="noStrike" kern="1200">
            <a:solidFill>
              <a:schemeClr val="bg1"/>
            </a:solidFill>
            <a:latin typeface="+mj-lt"/>
            <a:ea typeface="+mn-ea"/>
            <a:cs typeface="+mn-cs"/>
          </a:endParaRPr>
        </a:p>
      </xdr:txBody>
    </xdr:sp>
    <xdr:clientData/>
  </xdr:twoCellAnchor>
  <xdr:twoCellAnchor>
    <xdr:from>
      <xdr:col>0</xdr:col>
      <xdr:colOff>95248</xdr:colOff>
      <xdr:row>14</xdr:row>
      <xdr:rowOff>14287</xdr:rowOff>
    </xdr:from>
    <xdr:to>
      <xdr:col>2</xdr:col>
      <xdr:colOff>250030</xdr:colOff>
      <xdr:row>18</xdr:row>
      <xdr:rowOff>178593</xdr:rowOff>
    </xdr:to>
    <xdr:sp macro="" textlink="Pivots!$C$4">
      <xdr:nvSpPr>
        <xdr:cNvPr id="12" name="Rectangle 11">
          <a:extLst>
            <a:ext uri="{FF2B5EF4-FFF2-40B4-BE49-F238E27FC236}">
              <a16:creationId xmlns:a16="http://schemas.microsoft.com/office/drawing/2014/main" id="{A496D641-0867-4F68-AC4E-9795AE381A50}"/>
            </a:ext>
          </a:extLst>
        </xdr:cNvPr>
        <xdr:cNvSpPr/>
      </xdr:nvSpPr>
      <xdr:spPr>
        <a:xfrm>
          <a:off x="95248" y="2681287"/>
          <a:ext cx="1535907" cy="926306"/>
        </a:xfrm>
        <a:prstGeom prst="rect">
          <a:avLst/>
        </a:prstGeom>
        <a:solidFill>
          <a:srgbClr val="FF6600"/>
        </a:solidFill>
        <a:effectLst>
          <a:outerShdw blurRad="254000" dist="127000" dir="2700000" algn="tl" rotWithShape="0">
            <a:prstClr val="black">
              <a:alpha val="5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fld id="{03CD6D58-9E95-4EBF-BE54-D15D1AEFAB20}" type="TxLink">
            <a:rPr lang="en-US" sz="2400" b="0" i="0" u="none" strike="noStrike" kern="1200">
              <a:solidFill>
                <a:srgbClr val="F8F8F8"/>
              </a:solidFill>
              <a:latin typeface="+mj-lt"/>
              <a:ea typeface="+mn-ea"/>
              <a:cs typeface="+mn-cs"/>
            </a:rPr>
            <a:pPr marL="0" indent="0" algn="ctr"/>
            <a:t>89,850</a:t>
          </a:fld>
          <a:endParaRPr lang="en-US" sz="2400" b="0" i="0" u="none" strike="noStrike" kern="1200">
            <a:solidFill>
              <a:srgbClr val="F8F8F8"/>
            </a:solidFill>
            <a:latin typeface="+mj-lt"/>
            <a:ea typeface="+mn-ea"/>
            <a:cs typeface="+mn-cs"/>
          </a:endParaRPr>
        </a:p>
      </xdr:txBody>
    </xdr:sp>
    <xdr:clientData/>
  </xdr:twoCellAnchor>
  <xdr:twoCellAnchor>
    <xdr:from>
      <xdr:col>0</xdr:col>
      <xdr:colOff>442913</xdr:colOff>
      <xdr:row>14</xdr:row>
      <xdr:rowOff>109538</xdr:rowOff>
    </xdr:from>
    <xdr:to>
      <xdr:col>1</xdr:col>
      <xdr:colOff>642938</xdr:colOff>
      <xdr:row>15</xdr:row>
      <xdr:rowOff>61913</xdr:rowOff>
    </xdr:to>
    <xdr:sp macro="" textlink="">
      <xdr:nvSpPr>
        <xdr:cNvPr id="13" name="TextBox 12">
          <a:extLst>
            <a:ext uri="{FF2B5EF4-FFF2-40B4-BE49-F238E27FC236}">
              <a16:creationId xmlns:a16="http://schemas.microsoft.com/office/drawing/2014/main" id="{4792D619-84FE-4CE6-81BA-1B972F22796A}"/>
            </a:ext>
          </a:extLst>
        </xdr:cNvPr>
        <xdr:cNvSpPr txBox="1"/>
      </xdr:nvSpPr>
      <xdr:spPr>
        <a:xfrm>
          <a:off x="442913" y="2776538"/>
          <a:ext cx="890588" cy="142875"/>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mj-lt"/>
            </a:rPr>
            <a:t>Duration</a:t>
          </a:r>
        </a:p>
      </xdr:txBody>
    </xdr:sp>
    <xdr:clientData/>
  </xdr:twoCellAnchor>
  <xdr:twoCellAnchor>
    <xdr:from>
      <xdr:col>0</xdr:col>
      <xdr:colOff>407192</xdr:colOff>
      <xdr:row>17</xdr:row>
      <xdr:rowOff>128588</xdr:rowOff>
    </xdr:from>
    <xdr:to>
      <xdr:col>1</xdr:col>
      <xdr:colOff>607217</xdr:colOff>
      <xdr:row>18</xdr:row>
      <xdr:rowOff>90488</xdr:rowOff>
    </xdr:to>
    <xdr:sp macro="" textlink="Pivots!C10">
      <xdr:nvSpPr>
        <xdr:cNvPr id="15" name="TextBox 14">
          <a:extLst>
            <a:ext uri="{FF2B5EF4-FFF2-40B4-BE49-F238E27FC236}">
              <a16:creationId xmlns:a16="http://schemas.microsoft.com/office/drawing/2014/main" id="{D585891B-A0F4-4B28-95C2-E2396DEB51FA}"/>
            </a:ext>
          </a:extLst>
        </xdr:cNvPr>
        <xdr:cNvSpPr txBox="1"/>
      </xdr:nvSpPr>
      <xdr:spPr>
        <a:xfrm>
          <a:off x="407192" y="3367088"/>
          <a:ext cx="890588" cy="152400"/>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50E1EEF-5E8D-43B0-8F79-8623EF30C119}" type="TxLink">
            <a:rPr lang="en-US" sz="1100" b="0" i="0" u="none" strike="noStrike" kern="1200">
              <a:solidFill>
                <a:schemeClr val="bg1"/>
              </a:solidFill>
              <a:latin typeface="+mj-lt"/>
              <a:ea typeface="+mn-ea"/>
              <a:cs typeface="+mn-cs"/>
            </a:rPr>
            <a:pPr marL="0" indent="0" algn="ctr"/>
            <a:t>89,850</a:t>
          </a:fld>
          <a:endParaRPr lang="en-US" sz="1100" b="0" i="0" u="none" strike="noStrike" kern="1200">
            <a:solidFill>
              <a:schemeClr val="bg1"/>
            </a:solidFill>
            <a:latin typeface="+mj-lt"/>
            <a:ea typeface="+mn-ea"/>
            <a:cs typeface="+mn-cs"/>
          </a:endParaRPr>
        </a:p>
      </xdr:txBody>
    </xdr:sp>
    <xdr:clientData/>
  </xdr:twoCellAnchor>
  <xdr:twoCellAnchor>
    <xdr:from>
      <xdr:col>0</xdr:col>
      <xdr:colOff>107156</xdr:colOff>
      <xdr:row>20</xdr:row>
      <xdr:rowOff>71438</xdr:rowOff>
    </xdr:from>
    <xdr:to>
      <xdr:col>2</xdr:col>
      <xdr:colOff>261937</xdr:colOff>
      <xdr:row>25</xdr:row>
      <xdr:rowOff>11906</xdr:rowOff>
    </xdr:to>
    <xdr:sp macro="" textlink="Pivots!$D$4">
      <xdr:nvSpPr>
        <xdr:cNvPr id="16" name="Rectangle 15">
          <a:extLst>
            <a:ext uri="{FF2B5EF4-FFF2-40B4-BE49-F238E27FC236}">
              <a16:creationId xmlns:a16="http://schemas.microsoft.com/office/drawing/2014/main" id="{9FB15384-ADBA-44E0-AC12-2470203892E0}"/>
            </a:ext>
          </a:extLst>
        </xdr:cNvPr>
        <xdr:cNvSpPr/>
      </xdr:nvSpPr>
      <xdr:spPr>
        <a:xfrm>
          <a:off x="107156" y="3881438"/>
          <a:ext cx="1535906" cy="892968"/>
        </a:xfrm>
        <a:prstGeom prst="rect">
          <a:avLst/>
        </a:prstGeom>
        <a:solidFill>
          <a:srgbClr val="FF6600"/>
        </a:solidFill>
        <a:effectLst>
          <a:outerShdw blurRad="254000" dist="127000" dir="2700000" algn="tl" rotWithShape="0">
            <a:prstClr val="black">
              <a:alpha val="5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fld id="{D6F263F1-1FE7-4077-9664-E393F4123E16}" type="TxLink">
            <a:rPr lang="en-US" sz="2400" b="0" i="0" u="none" strike="noStrike" kern="1200">
              <a:solidFill>
                <a:srgbClr val="F8F8F8"/>
              </a:solidFill>
              <a:latin typeface="+mj-lt"/>
              <a:ea typeface="+mn-ea"/>
              <a:cs typeface="+mn-cs"/>
            </a:rPr>
            <a:pPr marL="0" indent="0" algn="ctr"/>
            <a:t>3.9</a:t>
          </a:fld>
          <a:endParaRPr lang="en-US" sz="2400" b="0" i="0" u="none" strike="noStrike" kern="1200">
            <a:solidFill>
              <a:srgbClr val="F8F8F8"/>
            </a:solidFill>
            <a:latin typeface="+mj-lt"/>
            <a:ea typeface="+mn-ea"/>
            <a:cs typeface="+mn-cs"/>
          </a:endParaRPr>
        </a:p>
      </xdr:txBody>
    </xdr:sp>
    <xdr:clientData/>
  </xdr:twoCellAnchor>
  <xdr:twoCellAnchor>
    <xdr:from>
      <xdr:col>0</xdr:col>
      <xdr:colOff>440531</xdr:colOff>
      <xdr:row>20</xdr:row>
      <xdr:rowOff>154782</xdr:rowOff>
    </xdr:from>
    <xdr:to>
      <xdr:col>1</xdr:col>
      <xdr:colOff>640556</xdr:colOff>
      <xdr:row>21</xdr:row>
      <xdr:rowOff>107157</xdr:rowOff>
    </xdr:to>
    <xdr:sp macro="" textlink="">
      <xdr:nvSpPr>
        <xdr:cNvPr id="17" name="TextBox 16">
          <a:extLst>
            <a:ext uri="{FF2B5EF4-FFF2-40B4-BE49-F238E27FC236}">
              <a16:creationId xmlns:a16="http://schemas.microsoft.com/office/drawing/2014/main" id="{85FDD13F-B3AE-49BC-AA65-C8B21BC96930}"/>
            </a:ext>
          </a:extLst>
        </xdr:cNvPr>
        <xdr:cNvSpPr txBox="1"/>
      </xdr:nvSpPr>
      <xdr:spPr>
        <a:xfrm>
          <a:off x="440531" y="3964782"/>
          <a:ext cx="890588" cy="142875"/>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mj-lt"/>
            </a:rPr>
            <a:t>Avg</a:t>
          </a:r>
          <a:r>
            <a:rPr lang="en-US" sz="1100" kern="1200" baseline="0">
              <a:solidFill>
                <a:schemeClr val="bg1"/>
              </a:solidFill>
              <a:latin typeface="+mj-lt"/>
            </a:rPr>
            <a:t> Rating</a:t>
          </a:r>
          <a:endParaRPr lang="en-US" sz="1100" kern="1200">
            <a:solidFill>
              <a:schemeClr val="bg1"/>
            </a:solidFill>
            <a:latin typeface="+mj-lt"/>
          </a:endParaRPr>
        </a:p>
      </xdr:txBody>
    </xdr:sp>
    <xdr:clientData/>
  </xdr:twoCellAnchor>
  <xdr:twoCellAnchor editAs="oneCell">
    <xdr:from>
      <xdr:col>0</xdr:col>
      <xdr:colOff>138111</xdr:colOff>
      <xdr:row>20</xdr:row>
      <xdr:rowOff>100012</xdr:rowOff>
    </xdr:from>
    <xdr:to>
      <xdr:col>0</xdr:col>
      <xdr:colOff>428625</xdr:colOff>
      <xdr:row>22</xdr:row>
      <xdr:rowOff>9526</xdr:rowOff>
    </xdr:to>
    <xdr:pic>
      <xdr:nvPicPr>
        <xdr:cNvPr id="18" name="Graphic 17">
          <a:extLst>
            <a:ext uri="{FF2B5EF4-FFF2-40B4-BE49-F238E27FC236}">
              <a16:creationId xmlns:a16="http://schemas.microsoft.com/office/drawing/2014/main" id="{C6D5E3E6-65C7-4E40-9C4C-065A920CFF1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138111" y="3910012"/>
          <a:ext cx="290514" cy="290514"/>
        </a:xfrm>
        <a:prstGeom prst="rect">
          <a:avLst/>
        </a:prstGeom>
      </xdr:spPr>
    </xdr:pic>
    <xdr:clientData/>
  </xdr:twoCellAnchor>
  <xdr:twoCellAnchor>
    <xdr:from>
      <xdr:col>0</xdr:col>
      <xdr:colOff>404813</xdr:colOff>
      <xdr:row>23</xdr:row>
      <xdr:rowOff>161925</xdr:rowOff>
    </xdr:from>
    <xdr:to>
      <xdr:col>1</xdr:col>
      <xdr:colOff>604838</xdr:colOff>
      <xdr:row>24</xdr:row>
      <xdr:rowOff>123825</xdr:rowOff>
    </xdr:to>
    <xdr:sp macro="" textlink="Pivots!D10">
      <xdr:nvSpPr>
        <xdr:cNvPr id="19" name="TextBox 18">
          <a:extLst>
            <a:ext uri="{FF2B5EF4-FFF2-40B4-BE49-F238E27FC236}">
              <a16:creationId xmlns:a16="http://schemas.microsoft.com/office/drawing/2014/main" id="{CEE7C870-999B-47A7-BE32-25C181D79055}"/>
            </a:ext>
          </a:extLst>
        </xdr:cNvPr>
        <xdr:cNvSpPr txBox="1"/>
      </xdr:nvSpPr>
      <xdr:spPr>
        <a:xfrm>
          <a:off x="404813" y="4543425"/>
          <a:ext cx="890588" cy="152400"/>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265136C-0929-40BB-A7F2-2710CE954731}" type="TxLink">
            <a:rPr lang="en-US" sz="1100" b="0" i="0" u="none" strike="noStrike" kern="1200">
              <a:solidFill>
                <a:schemeClr val="bg1"/>
              </a:solidFill>
              <a:latin typeface="+mj-lt"/>
              <a:ea typeface="+mn-ea"/>
              <a:cs typeface="+mn-cs"/>
            </a:rPr>
            <a:pPr marL="0" indent="0" algn="ctr"/>
            <a:t>3.9</a:t>
          </a:fld>
          <a:endParaRPr lang="en-US" sz="1100" b="0" i="0" u="none" strike="noStrike" kern="1200">
            <a:solidFill>
              <a:schemeClr val="bg1"/>
            </a:solidFill>
            <a:latin typeface="+mj-lt"/>
            <a:ea typeface="+mn-ea"/>
            <a:cs typeface="+mn-cs"/>
          </a:endParaRPr>
        </a:p>
      </xdr:txBody>
    </xdr:sp>
    <xdr:clientData/>
  </xdr:twoCellAnchor>
  <xdr:twoCellAnchor>
    <xdr:from>
      <xdr:col>0</xdr:col>
      <xdr:colOff>80281</xdr:colOff>
      <xdr:row>26</xdr:row>
      <xdr:rowOff>32319</xdr:rowOff>
    </xdr:from>
    <xdr:to>
      <xdr:col>2</xdr:col>
      <xdr:colOff>239826</xdr:colOff>
      <xdr:row>31</xdr:row>
      <xdr:rowOff>86746</xdr:rowOff>
    </xdr:to>
    <xdr:sp macro="" textlink="Pivots!$E$4">
      <xdr:nvSpPr>
        <xdr:cNvPr id="20" name="Rectangle 19">
          <a:extLst>
            <a:ext uri="{FF2B5EF4-FFF2-40B4-BE49-F238E27FC236}">
              <a16:creationId xmlns:a16="http://schemas.microsoft.com/office/drawing/2014/main" id="{22323291-96D8-42A5-8185-763EFC5ED6FA}"/>
            </a:ext>
          </a:extLst>
        </xdr:cNvPr>
        <xdr:cNvSpPr/>
      </xdr:nvSpPr>
      <xdr:spPr>
        <a:xfrm>
          <a:off x="80281" y="4985319"/>
          <a:ext cx="1540670" cy="1006927"/>
        </a:xfrm>
        <a:prstGeom prst="rect">
          <a:avLst/>
        </a:prstGeom>
        <a:solidFill>
          <a:srgbClr val="FF6600"/>
        </a:solidFill>
        <a:effectLst>
          <a:outerShdw blurRad="254000" dist="127000" dir="2700000" algn="tl" rotWithShape="0">
            <a:prstClr val="black">
              <a:alpha val="5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fld id="{05458FFD-079D-48C2-9B76-E8233FCEDAB9}" type="TxLink">
            <a:rPr lang="en-US" sz="2400" b="0" i="0" u="none" strike="noStrike" kern="1200">
              <a:solidFill>
                <a:srgbClr val="F8F8F8"/>
              </a:solidFill>
              <a:latin typeface="+mj-lt"/>
              <a:ea typeface="+mn-ea"/>
              <a:cs typeface="+mn-cs"/>
            </a:rPr>
            <a:pPr marL="0" indent="0" algn="ctr"/>
            <a:t>307</a:t>
          </a:fld>
          <a:endParaRPr lang="en-US" sz="2400" b="0" i="0" u="none" strike="noStrike" kern="1200">
            <a:solidFill>
              <a:srgbClr val="F8F8F8"/>
            </a:solidFill>
            <a:latin typeface="+mj-lt"/>
            <a:ea typeface="+mn-ea"/>
            <a:cs typeface="+mn-cs"/>
          </a:endParaRPr>
        </a:p>
      </xdr:txBody>
    </xdr:sp>
    <xdr:clientData/>
  </xdr:twoCellAnchor>
  <xdr:twoCellAnchor>
    <xdr:from>
      <xdr:col>0</xdr:col>
      <xdr:colOff>283368</xdr:colOff>
      <xdr:row>26</xdr:row>
      <xdr:rowOff>95251</xdr:rowOff>
    </xdr:from>
    <xdr:to>
      <xdr:col>2</xdr:col>
      <xdr:colOff>142876</xdr:colOff>
      <xdr:row>27</xdr:row>
      <xdr:rowOff>119063</xdr:rowOff>
    </xdr:to>
    <xdr:sp macro="" textlink="">
      <xdr:nvSpPr>
        <xdr:cNvPr id="21" name="TextBox 20">
          <a:extLst>
            <a:ext uri="{FF2B5EF4-FFF2-40B4-BE49-F238E27FC236}">
              <a16:creationId xmlns:a16="http://schemas.microsoft.com/office/drawing/2014/main" id="{4B774EC7-18BD-4EE5-B672-6B63B31D38BC}"/>
            </a:ext>
          </a:extLst>
        </xdr:cNvPr>
        <xdr:cNvSpPr txBox="1"/>
      </xdr:nvSpPr>
      <xdr:spPr>
        <a:xfrm>
          <a:off x="283368" y="5048251"/>
          <a:ext cx="1240633" cy="214312"/>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kern="1200">
              <a:solidFill>
                <a:schemeClr val="bg1"/>
              </a:solidFill>
              <a:latin typeface="+mj-lt"/>
            </a:rPr>
            <a:t>Happy</a:t>
          </a:r>
          <a:r>
            <a:rPr lang="en-US" sz="1100" kern="1200" baseline="0">
              <a:solidFill>
                <a:schemeClr val="bg1"/>
              </a:solidFill>
              <a:latin typeface="+mj-lt"/>
            </a:rPr>
            <a:t> Callers </a:t>
          </a:r>
          <a:endParaRPr lang="en-US" sz="1100" kern="1200">
            <a:solidFill>
              <a:schemeClr val="bg1"/>
            </a:solidFill>
            <a:latin typeface="+mj-lt"/>
          </a:endParaRPr>
        </a:p>
      </xdr:txBody>
    </xdr:sp>
    <xdr:clientData/>
  </xdr:twoCellAnchor>
  <xdr:twoCellAnchor editAs="oneCell">
    <xdr:from>
      <xdr:col>0</xdr:col>
      <xdr:colOff>130629</xdr:colOff>
      <xdr:row>26</xdr:row>
      <xdr:rowOff>72118</xdr:rowOff>
    </xdr:from>
    <xdr:to>
      <xdr:col>0</xdr:col>
      <xdr:colOff>399712</xdr:colOff>
      <xdr:row>27</xdr:row>
      <xdr:rowOff>150701</xdr:rowOff>
    </xdr:to>
    <xdr:pic>
      <xdr:nvPicPr>
        <xdr:cNvPr id="22" name="Graphic 21">
          <a:extLst>
            <a:ext uri="{FF2B5EF4-FFF2-40B4-BE49-F238E27FC236}">
              <a16:creationId xmlns:a16="http://schemas.microsoft.com/office/drawing/2014/main" id="{C6401EC3-694A-42B8-AA74-DABED7BA894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30629" y="5025118"/>
          <a:ext cx="269083" cy="269083"/>
        </a:xfrm>
        <a:prstGeom prst="rect">
          <a:avLst/>
        </a:prstGeom>
      </xdr:spPr>
    </xdr:pic>
    <xdr:clientData/>
  </xdr:twoCellAnchor>
  <xdr:twoCellAnchor>
    <xdr:from>
      <xdr:col>0</xdr:col>
      <xdr:colOff>378620</xdr:colOff>
      <xdr:row>30</xdr:row>
      <xdr:rowOff>4763</xdr:rowOff>
    </xdr:from>
    <xdr:to>
      <xdr:col>1</xdr:col>
      <xdr:colOff>578645</xdr:colOff>
      <xdr:row>30</xdr:row>
      <xdr:rowOff>157163</xdr:rowOff>
    </xdr:to>
    <xdr:sp macro="" textlink="Pivots!E10">
      <xdr:nvSpPr>
        <xdr:cNvPr id="23" name="TextBox 22">
          <a:extLst>
            <a:ext uri="{FF2B5EF4-FFF2-40B4-BE49-F238E27FC236}">
              <a16:creationId xmlns:a16="http://schemas.microsoft.com/office/drawing/2014/main" id="{BBB6404A-B9B8-46AE-B709-407BC1D080B1}"/>
            </a:ext>
          </a:extLst>
        </xdr:cNvPr>
        <xdr:cNvSpPr txBox="1"/>
      </xdr:nvSpPr>
      <xdr:spPr>
        <a:xfrm>
          <a:off x="378620" y="5719763"/>
          <a:ext cx="890588" cy="152400"/>
        </a:xfrm>
        <a:prstGeom prst="rect">
          <a:avLst/>
        </a:prstGeom>
        <a:solidFill>
          <a:srgbClr val="FF66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AAEC49-8876-42D9-A82A-9D173E3C91EB}" type="TxLink">
            <a:rPr lang="en-US" sz="1100" b="0" i="0" u="none" strike="noStrike" kern="1200">
              <a:solidFill>
                <a:schemeClr val="bg1"/>
              </a:solidFill>
              <a:latin typeface="+mj-lt"/>
              <a:ea typeface="+mn-ea"/>
              <a:cs typeface="+mn-cs"/>
            </a:rPr>
            <a:pPr marL="0" indent="0" algn="ctr"/>
            <a:t>307</a:t>
          </a:fld>
          <a:endParaRPr lang="en-US" sz="1100" b="0" i="0" u="none" strike="noStrike" kern="1200">
            <a:solidFill>
              <a:schemeClr val="bg1"/>
            </a:solidFill>
            <a:latin typeface="+mj-lt"/>
            <a:ea typeface="+mn-ea"/>
            <a:cs typeface="+mn-cs"/>
          </a:endParaRPr>
        </a:p>
      </xdr:txBody>
    </xdr:sp>
    <xdr:clientData/>
  </xdr:twoCellAnchor>
  <xdr:twoCellAnchor editAs="oneCell">
    <xdr:from>
      <xdr:col>10</xdr:col>
      <xdr:colOff>233023</xdr:colOff>
      <xdr:row>17</xdr:row>
      <xdr:rowOff>37419</xdr:rowOff>
    </xdr:from>
    <xdr:to>
      <xdr:col>12</xdr:col>
      <xdr:colOff>607219</xdr:colOff>
      <xdr:row>26</xdr:row>
      <xdr:rowOff>166687</xdr:rowOff>
    </xdr:to>
    <mc:AlternateContent xmlns:mc="http://schemas.openxmlformats.org/markup-compatibility/2006" xmlns:a14="http://schemas.microsoft.com/office/drawing/2010/main">
      <mc:Choice Requires="a14">
        <xdr:graphicFrame macro="">
          <xdr:nvGraphicFramePr>
            <xdr:cNvPr id="24" name="Representative">
              <a:extLst>
                <a:ext uri="{FF2B5EF4-FFF2-40B4-BE49-F238E27FC236}">
                  <a16:creationId xmlns:a16="http://schemas.microsoft.com/office/drawing/2014/main" id="{2A1D32E9-779B-4709-B532-EBE6C303CC99}"/>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138648" y="3275919"/>
              <a:ext cx="1755321" cy="18437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140173</xdr:colOff>
      <xdr:row>8</xdr:row>
      <xdr:rowOff>8451</xdr:rowOff>
    </xdr:from>
    <xdr:to>
      <xdr:col>0</xdr:col>
      <xdr:colOff>408219</xdr:colOff>
      <xdr:row>9</xdr:row>
      <xdr:rowOff>55977</xdr:rowOff>
    </xdr:to>
    <xdr:pic>
      <xdr:nvPicPr>
        <xdr:cNvPr id="26" name="Graphic 25" descr="Shopping cart with solid fill">
          <a:extLst>
            <a:ext uri="{FF2B5EF4-FFF2-40B4-BE49-F238E27FC236}">
              <a16:creationId xmlns:a16="http://schemas.microsoft.com/office/drawing/2014/main" id="{B937FC33-B984-45D3-A602-BD2DE68DE48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21148813">
          <a:off x="140173" y="1532451"/>
          <a:ext cx="268046" cy="238026"/>
        </a:xfrm>
        <a:prstGeom prst="rect">
          <a:avLst/>
        </a:prstGeom>
      </xdr:spPr>
    </xdr:pic>
    <xdr:clientData/>
  </xdr:twoCellAnchor>
  <xdr:twoCellAnchor editAs="oneCell">
    <xdr:from>
      <xdr:col>0</xdr:col>
      <xdr:colOff>59530</xdr:colOff>
      <xdr:row>14</xdr:row>
      <xdr:rowOff>61912</xdr:rowOff>
    </xdr:from>
    <xdr:to>
      <xdr:col>0</xdr:col>
      <xdr:colOff>392906</xdr:colOff>
      <xdr:row>15</xdr:row>
      <xdr:rowOff>142875</xdr:rowOff>
    </xdr:to>
    <xdr:pic>
      <xdr:nvPicPr>
        <xdr:cNvPr id="27" name="Graphic 26" descr="Hourglass Finished with solid fill">
          <a:extLst>
            <a:ext uri="{FF2B5EF4-FFF2-40B4-BE49-F238E27FC236}">
              <a16:creationId xmlns:a16="http://schemas.microsoft.com/office/drawing/2014/main" id="{858E4172-A118-4BDB-813C-4FD503DB5E7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9530" y="2728912"/>
          <a:ext cx="333376" cy="271463"/>
        </a:xfrm>
        <a:prstGeom prst="rect">
          <a:avLst/>
        </a:prstGeom>
      </xdr:spPr>
    </xdr:pic>
    <xdr:clientData/>
  </xdr:twoCellAnchor>
  <xdr:twoCellAnchor>
    <xdr:from>
      <xdr:col>2</xdr:col>
      <xdr:colOff>489858</xdr:colOff>
      <xdr:row>2</xdr:row>
      <xdr:rowOff>13606</xdr:rowOff>
    </xdr:from>
    <xdr:to>
      <xdr:col>8</xdr:col>
      <xdr:colOff>517073</xdr:colOff>
      <xdr:row>14</xdr:row>
      <xdr:rowOff>95249</xdr:rowOff>
    </xdr:to>
    <xdr:graphicFrame macro="">
      <xdr:nvGraphicFramePr>
        <xdr:cNvPr id="31" name="Chart 30">
          <a:extLst>
            <a:ext uri="{FF2B5EF4-FFF2-40B4-BE49-F238E27FC236}">
              <a16:creationId xmlns:a16="http://schemas.microsoft.com/office/drawing/2014/main" id="{C7F1CABB-A098-490C-9C5E-32A35084E4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598714</xdr:colOff>
      <xdr:row>2</xdr:row>
      <xdr:rowOff>13606</xdr:rowOff>
    </xdr:from>
    <xdr:to>
      <xdr:col>12</xdr:col>
      <xdr:colOff>619125</xdr:colOff>
      <xdr:row>14</xdr:row>
      <xdr:rowOff>108857</xdr:rowOff>
    </xdr:to>
    <xdr:graphicFrame macro="">
      <xdr:nvGraphicFramePr>
        <xdr:cNvPr id="32" name="Chart 31">
          <a:extLst>
            <a:ext uri="{FF2B5EF4-FFF2-40B4-BE49-F238E27FC236}">
              <a16:creationId xmlns:a16="http://schemas.microsoft.com/office/drawing/2014/main" id="{E5CE2406-220F-43AE-BC80-C98F46922A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489856</xdr:colOff>
      <xdr:row>16</xdr:row>
      <xdr:rowOff>190499</xdr:rowOff>
    </xdr:from>
    <xdr:to>
      <xdr:col>10</xdr:col>
      <xdr:colOff>81642</xdr:colOff>
      <xdr:row>31</xdr:row>
      <xdr:rowOff>83344</xdr:rowOff>
    </xdr:to>
    <xdr:sp macro="" textlink="">
      <xdr:nvSpPr>
        <xdr:cNvPr id="35" name="Rectangle 34">
          <a:extLst>
            <a:ext uri="{FF2B5EF4-FFF2-40B4-BE49-F238E27FC236}">
              <a16:creationId xmlns:a16="http://schemas.microsoft.com/office/drawing/2014/main" id="{CF2F1DBB-EA3B-2088-5543-BFEBBA2919F1}"/>
            </a:ext>
          </a:extLst>
        </xdr:cNvPr>
        <xdr:cNvSpPr/>
      </xdr:nvSpPr>
      <xdr:spPr>
        <a:xfrm>
          <a:off x="1870981" y="3238499"/>
          <a:ext cx="5116286" cy="2750345"/>
        </a:xfrm>
        <a:prstGeom prst="rect">
          <a:avLst/>
        </a:prstGeom>
        <a:solidFill>
          <a:srgbClr val="BCCCEA"/>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184375</xdr:colOff>
      <xdr:row>17</xdr:row>
      <xdr:rowOff>19050</xdr:rowOff>
    </xdr:from>
    <xdr:to>
      <xdr:col>10</xdr:col>
      <xdr:colOff>68036</xdr:colOff>
      <xdr:row>31</xdr:row>
      <xdr:rowOff>83343</xdr:rowOff>
    </xdr:to>
    <xdr:graphicFrame macro="">
      <xdr:nvGraphicFramePr>
        <xdr:cNvPr id="33" name="Chart 32">
          <a:extLst>
            <a:ext uri="{FF2B5EF4-FFF2-40B4-BE49-F238E27FC236}">
              <a16:creationId xmlns:a16="http://schemas.microsoft.com/office/drawing/2014/main" id="{3C3BA4E5-F9B9-4016-BD82-4309E6983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xdr:col>
      <xdr:colOff>517071</xdr:colOff>
      <xdr:row>17</xdr:row>
      <xdr:rowOff>13607</xdr:rowOff>
    </xdr:from>
    <xdr:to>
      <xdr:col>6</xdr:col>
      <xdr:colOff>553130</xdr:colOff>
      <xdr:row>31</xdr:row>
      <xdr:rowOff>71437</xdr:rowOff>
    </xdr:to>
    <xdr:graphicFrame macro="">
      <xdr:nvGraphicFramePr>
        <xdr:cNvPr id="34" name="Chart 33">
          <a:extLst>
            <a:ext uri="{FF2B5EF4-FFF2-40B4-BE49-F238E27FC236}">
              <a16:creationId xmlns:a16="http://schemas.microsoft.com/office/drawing/2014/main" id="{6BF51C34-D5A4-4CB2-A372-6CFCD45E1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108858</xdr:colOff>
      <xdr:row>2</xdr:row>
      <xdr:rowOff>0</xdr:rowOff>
    </xdr:from>
    <xdr:to>
      <xdr:col>16</xdr:col>
      <xdr:colOff>523875</xdr:colOff>
      <xdr:row>11</xdr:row>
      <xdr:rowOff>119063</xdr:rowOff>
    </xdr:to>
    <xdr:graphicFrame macro="">
      <xdr:nvGraphicFramePr>
        <xdr:cNvPr id="36" name="Chart 35">
          <a:extLst>
            <a:ext uri="{FF2B5EF4-FFF2-40B4-BE49-F238E27FC236}">
              <a16:creationId xmlns:a16="http://schemas.microsoft.com/office/drawing/2014/main" id="{F5ABA229-C490-4D1A-9C1C-6DA448DDC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447338</xdr:colOff>
      <xdr:row>2</xdr:row>
      <xdr:rowOff>1</xdr:rowOff>
    </xdr:from>
    <xdr:to>
      <xdr:col>20</xdr:col>
      <xdr:colOff>11908</xdr:colOff>
      <xdr:row>11</xdr:row>
      <xdr:rowOff>119062</xdr:rowOff>
    </xdr:to>
    <xdr:graphicFrame macro="">
      <xdr:nvGraphicFramePr>
        <xdr:cNvPr id="38" name="Chart 37">
          <a:extLst>
            <a:ext uri="{FF2B5EF4-FFF2-40B4-BE49-F238E27FC236}">
              <a16:creationId xmlns:a16="http://schemas.microsoft.com/office/drawing/2014/main" id="{B7C5074D-9AC8-4783-A648-B9F398E25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13</xdr:col>
      <xdr:colOff>13608</xdr:colOff>
      <xdr:row>2</xdr:row>
      <xdr:rowOff>0</xdr:rowOff>
    </xdr:from>
    <xdr:to>
      <xdr:col>16</xdr:col>
      <xdr:colOff>428625</xdr:colOff>
      <xdr:row>11</xdr:row>
      <xdr:rowOff>119063</xdr:rowOff>
    </xdr:to>
    <xdr:graphicFrame macro="">
      <xdr:nvGraphicFramePr>
        <xdr:cNvPr id="5" name="Chart 4">
          <a:extLst>
            <a:ext uri="{FF2B5EF4-FFF2-40B4-BE49-F238E27FC236}">
              <a16:creationId xmlns:a16="http://schemas.microsoft.com/office/drawing/2014/main" id="{9A02C827-DAFB-7617-FB73-A242309CF9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669468749998" backgroundQuery="1" createdVersion="8" refreshedVersion="8" minRefreshableVersion="3" recordCount="0" supportSubquery="1" supportAdvancedDrill="1" xr:uid="{B5C6AC25-EE43-4B75-BB9F-445E42B9535F}">
  <cacheSource type="external" connectionId="1"/>
  <cacheFields count="5">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790978124998" backgroundQuery="1" createdVersion="8" refreshedVersion="8" minRefreshableVersion="3" recordCount="0" supportSubquery="1" supportAdvancedDrill="1" xr:uid="{6A27D5A3-A9D6-473A-8B9A-12EEBDE6186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880247453701" backgroundQuery="1" createdVersion="8" refreshedVersion="8" minRefreshableVersion="3" recordCount="0" supportSubquery="1" supportAdvancedDrill="1" xr:uid="{6AFC931E-0933-483A-9EAF-E7DE9749629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Measures].[Total Amount]" caption="Total Amount" numFmtId="0" hierarchy="18" level="32767"/>
    <cacheField name="[calls].[Customer ID].[Customer ID]" caption="Customer ID" numFmtId="0" hierarchy="1" level="1">
      <sharedItems count="15">
        <s v="C0003"/>
        <s v="C0004"/>
        <s v="C0011"/>
        <s v="C0012"/>
        <s v="C0002"/>
        <s v="C0007"/>
        <s v="C0008"/>
        <s v="C0010"/>
        <s v="C0013"/>
        <s v="C0015"/>
        <s v="C0001"/>
        <s v="C0005"/>
        <s v="C0006"/>
        <s v="C0009"/>
        <s v="C001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848222106484" backgroundQuery="1" createdVersion="8" refreshedVersion="8" minRefreshableVersion="3" recordCount="0" supportSubquery="1" supportAdvancedDrill="1" xr:uid="{756EE310-B35D-42E7-8F74-71CF9BC2F365}">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936355902777" backgroundQuery="1" createdVersion="8" refreshedVersion="8" minRefreshableVersion="3" recordCount="0" supportSubquery="1" supportAdvancedDrill="1" xr:uid="{DDD82D6C-FCAB-4E64-8F4C-E37B4D8CC6D0}">
  <cacheSource type="external" connectionId="1"/>
  <cacheFields count="6">
    <cacheField name="[Measures].[Total Amount]" caption="Total Amount" numFmtId="0" hierarchy="18" level="32767"/>
    <cacheField name="[Measures].[Call Count]" caption="Call Count" numFmtId="0" hierarchy="17"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936356597223" backgroundQuery="1" createdVersion="8" refreshedVersion="8" minRefreshableVersion="3" recordCount="0" supportSubquery="1" supportAdvancedDrill="1" xr:uid="{0B3E61E1-B66E-4D4D-A27D-19CF2D571166}">
  <cacheSource type="external" connectionId="1"/>
  <cacheFields count="5">
    <cacheField name="[calls].[Date of Call].[Date of Call]" caption="Date of Call" numFmtId="0" hierarchy="4" level="1">
      <sharedItems containsSemiMixedTypes="0" containsNonDate="0" containsDate="1" containsString="0" minDate="2023-01-01T00:00:00" maxDate="2023-02-01T00:00:00" count="28">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936357175924" backgroundQuery="1" createdVersion="8" refreshedVersion="8" minRefreshableVersion="3" recordCount="0" supportSubquery="1" supportAdvancedDrill="1" xr:uid="{56259CCD-009C-412F-B141-1A79A952C6C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936357638886" backgroundQuery="1" createdVersion="8" refreshedVersion="8" minRefreshableVersion="3" recordCount="0" supportSubquery="1" supportAdvancedDrill="1" xr:uid="{8B2DF4B7-384F-4777-A789-9D69B1061634}">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936358333332" backgroundQuery="1" createdVersion="8" refreshedVersion="8" minRefreshableVersion="3" recordCount="0" supportSubquery="1" supportAdvancedDrill="1" xr:uid="{022FBD71-2F22-488E-81C2-2AE8AFF1011B}">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IBMR" refreshedDate="45674.669460069446" backgroundQuery="1" createdVersion="3" refreshedVersion="8" minRefreshableVersion="3" recordCount="0" supportSubquery="1" supportAdvancedDrill="1" xr:uid="{01A4E737-9FDB-4054-AA95-7D9CDA23EF1F}">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90735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C5C8E-BA84-4754-9F44-5C2386C22302}" name="Satisfied rep"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8">
  <location ref="A55:B62"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2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889B93-2CB2-4C8B-87CD-E4F6CBED167C}"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F907F9-1FEA-4AE6-AC35-55D5CFBA25A0}"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1" subtotal="count" baseField="0" baseItem="0"/>
    <dataField fld="0"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B6F6C0-9524-4993-8DA1-4DCE873249FE}"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0:A45"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0BC468-96E4-4B5C-ACFE-E451CEB3006A}" name="Rep pivot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082C84-425F-4EE2-BA92-99AF9FC30723}" name="Day of week"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13:F2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ECB6F87-DF74-4614-9B6D-74AB379366F7}"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45:I5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2" format="2" series="1">
      <pivotArea type="data" outline="0" fieldPosition="0">
        <references count="2">
          <reference field="4294967294" count="1" selected="0">
            <x v="0"/>
          </reference>
          <reference field="1"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B2C58D-0256-4D7A-A24E-E60F3477EDF1}" name=" rep amounts"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67:G8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1"/>
    <field x="3"/>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2"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25638D-9BD3-4CD3-B0E1-98270907874C}"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3:C26" firstHeaderRow="0" firstDataRow="1" firstDataCol="1"/>
  <pivotFields count="5">
    <pivotField axis="axisRow" allDrilled="1" subtotalTop="0" showAll="0" dataSourceSort="1" defaultSubtotal="0" defaultAttributeDrillState="1">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BD351CE3-48A1-41B8-BB00-EF03D6D21E69}" sourceName="[calls].[Representative]">
  <pivotTables>
    <pivotTable tabId="5" name="Rep Pivot"/>
    <pivotTable tabId="5" name="Monthly Trend"/>
    <pivotTable tabId="5" name="Day of week"/>
    <pivotTable tabId="5" name="Selected Rep"/>
    <pivotTable tabId="5" name="Satisfied rep"/>
  </pivotTables>
  <data>
    <olap pivotCacheId="6890735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F77A625-30D1-4774-BB1E-B5C56E30344F}" cache="Slicer_Representative" caption="Representative" level="1" style="SlicerStyleDark4 2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90" zoomScaleNormal="90" workbookViewId="0">
      <selection activeCell="C17" sqref="C17"/>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G7"/>
  <sheetViews>
    <sheetView zoomScale="115" zoomScaleNormal="115" workbookViewId="0">
      <selection activeCell="G3" sqref="G3"/>
    </sheetView>
  </sheetViews>
  <sheetFormatPr defaultRowHeight="15" x14ac:dyDescent="0.25"/>
  <cols>
    <col min="5" max="5" width="10.875" customWidth="1"/>
    <col min="6" max="6" width="9.875" customWidth="1"/>
  </cols>
  <sheetData>
    <row r="2" spans="5:7" x14ac:dyDescent="0.25">
      <c r="E2" t="s">
        <v>1040</v>
      </c>
      <c r="F2" t="s">
        <v>1041</v>
      </c>
    </row>
    <row r="3" spans="5:7" ht="25.5" customHeight="1" x14ac:dyDescent="0.25">
      <c r="E3" t="s">
        <v>11</v>
      </c>
      <c r="F3" t="e">
        <v>#VALUE!</v>
      </c>
      <c r="G3" t="e">
        <f>F3</f>
        <v>#VALUE!</v>
      </c>
    </row>
    <row r="4" spans="5:7" ht="25.5" customHeight="1" x14ac:dyDescent="0.25">
      <c r="E4" t="s">
        <v>9</v>
      </c>
      <c r="F4" t="e" vm="1">
        <v>#VALUE!</v>
      </c>
    </row>
    <row r="5" spans="5:7" ht="25.5" customHeight="1" x14ac:dyDescent="0.25">
      <c r="E5" t="s">
        <v>6</v>
      </c>
      <c r="F5" t="s">
        <v>1069</v>
      </c>
    </row>
    <row r="6" spans="5:7" ht="25.5" customHeight="1" x14ac:dyDescent="0.25">
      <c r="E6" t="s">
        <v>13</v>
      </c>
      <c r="F6" t="e" vm="2">
        <v>#VALUE!</v>
      </c>
    </row>
    <row r="7" spans="5:7" ht="25.5" customHeight="1" x14ac:dyDescent="0.25">
      <c r="E7" t="s">
        <v>10</v>
      </c>
      <c r="F7" t="e" vm="3">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5AEE-AB7F-4639-89F7-002FFB8D8848}">
  <dimension ref="A3:I86"/>
  <sheetViews>
    <sheetView topLeftCell="A36" workbookViewId="0">
      <selection activeCell="A45" sqref="A45:D50"/>
    </sheetView>
  </sheetViews>
  <sheetFormatPr defaultRowHeight="15" x14ac:dyDescent="0.25"/>
  <cols>
    <col min="1" max="1" width="12.625" bestFit="1" customWidth="1"/>
    <col min="2" max="2" width="10" bestFit="1" customWidth="1"/>
    <col min="3" max="3" width="11" bestFit="1" customWidth="1"/>
    <col min="4" max="4" width="9.75" bestFit="1" customWidth="1"/>
    <col min="5" max="5" width="12.625" bestFit="1" customWidth="1"/>
    <col min="6" max="6" width="10" bestFit="1" customWidth="1"/>
    <col min="7" max="7" width="10.875" bestFit="1" customWidth="1"/>
    <col min="8" max="8" width="11.5" bestFit="1" customWidth="1"/>
    <col min="9" max="9" width="10.75" bestFit="1" customWidth="1"/>
  </cols>
  <sheetData>
    <row r="3" spans="1:6" x14ac:dyDescent="0.25">
      <c r="A3" t="s">
        <v>1043</v>
      </c>
      <c r="B3" t="s">
        <v>1042</v>
      </c>
      <c r="C3" t="s">
        <v>1044</v>
      </c>
      <c r="D3" t="s">
        <v>1045</v>
      </c>
      <c r="E3" t="s">
        <v>1046</v>
      </c>
    </row>
    <row r="4" spans="1:6" x14ac:dyDescent="0.25">
      <c r="A4" s="21">
        <v>1000</v>
      </c>
      <c r="B4" s="20">
        <v>96623</v>
      </c>
      <c r="C4" s="21">
        <v>89850</v>
      </c>
      <c r="D4" s="22">
        <v>3.8854000000000033</v>
      </c>
      <c r="E4" s="23">
        <v>307</v>
      </c>
    </row>
    <row r="9" spans="1:6" x14ac:dyDescent="0.25">
      <c r="A9" t="s">
        <v>1043</v>
      </c>
      <c r="B9" t="s">
        <v>1042</v>
      </c>
      <c r="C9" t="s">
        <v>1044</v>
      </c>
      <c r="D9" t="s">
        <v>1045</v>
      </c>
      <c r="E9" t="s">
        <v>1046</v>
      </c>
    </row>
    <row r="10" spans="1:6" x14ac:dyDescent="0.25">
      <c r="A10" s="21">
        <v>1000</v>
      </c>
      <c r="B10" s="20">
        <v>96623</v>
      </c>
      <c r="C10" s="21">
        <v>89850</v>
      </c>
      <c r="D10" s="22">
        <v>3.8854000000000033</v>
      </c>
      <c r="E10" s="23">
        <v>307</v>
      </c>
    </row>
    <row r="13" spans="1:6" x14ac:dyDescent="0.25">
      <c r="A13" s="24" t="s">
        <v>1047</v>
      </c>
      <c r="B13" t="s">
        <v>1043</v>
      </c>
      <c r="C13" t="s">
        <v>1061</v>
      </c>
      <c r="E13" s="24" t="s">
        <v>1047</v>
      </c>
      <c r="F13" t="s">
        <v>1043</v>
      </c>
    </row>
    <row r="14" spans="1:6" x14ac:dyDescent="0.25">
      <c r="A14" s="26" t="s">
        <v>1049</v>
      </c>
      <c r="B14" s="21">
        <v>79</v>
      </c>
      <c r="C14" s="21">
        <v>79</v>
      </c>
      <c r="E14" s="26" t="s">
        <v>1065</v>
      </c>
      <c r="F14" s="21">
        <v>146</v>
      </c>
    </row>
    <row r="15" spans="1:6" x14ac:dyDescent="0.25">
      <c r="A15" s="26" t="s">
        <v>1050</v>
      </c>
      <c r="B15" s="21">
        <v>66</v>
      </c>
      <c r="C15" s="21">
        <v>66</v>
      </c>
      <c r="E15" s="26" t="s">
        <v>1063</v>
      </c>
      <c r="F15" s="21">
        <v>133</v>
      </c>
    </row>
    <row r="16" spans="1:6" x14ac:dyDescent="0.25">
      <c r="A16" s="26" t="s">
        <v>1051</v>
      </c>
      <c r="B16" s="21">
        <v>155</v>
      </c>
      <c r="C16" s="21">
        <v>155</v>
      </c>
      <c r="E16" s="26" t="s">
        <v>1067</v>
      </c>
      <c r="F16" s="21">
        <v>138</v>
      </c>
    </row>
    <row r="17" spans="1:9" x14ac:dyDescent="0.25">
      <c r="A17" s="26" t="s">
        <v>1052</v>
      </c>
      <c r="B17" s="21">
        <v>136</v>
      </c>
      <c r="C17" s="21">
        <v>136</v>
      </c>
      <c r="E17" s="26" t="s">
        <v>1068</v>
      </c>
      <c r="F17" s="21">
        <v>153</v>
      </c>
    </row>
    <row r="18" spans="1:9" x14ac:dyDescent="0.25">
      <c r="A18" s="26" t="s">
        <v>1053</v>
      </c>
      <c r="B18" s="21">
        <v>83</v>
      </c>
      <c r="C18" s="21">
        <v>83</v>
      </c>
      <c r="E18" s="26" t="s">
        <v>1066</v>
      </c>
      <c r="F18" s="21">
        <v>128</v>
      </c>
    </row>
    <row r="19" spans="1:9" x14ac:dyDescent="0.25">
      <c r="A19" s="26" t="s">
        <v>1054</v>
      </c>
      <c r="B19" s="21">
        <v>67</v>
      </c>
      <c r="C19" s="21">
        <v>67</v>
      </c>
      <c r="E19" s="26" t="s">
        <v>1062</v>
      </c>
      <c r="F19" s="21">
        <v>141</v>
      </c>
    </row>
    <row r="20" spans="1:9" x14ac:dyDescent="0.25">
      <c r="A20" s="26" t="s">
        <v>1055</v>
      </c>
      <c r="B20" s="21">
        <v>64</v>
      </c>
      <c r="C20" s="21">
        <v>64</v>
      </c>
      <c r="E20" s="26" t="s">
        <v>1064</v>
      </c>
      <c r="F20" s="21">
        <v>161</v>
      </c>
    </row>
    <row r="21" spans="1:9" x14ac:dyDescent="0.25">
      <c r="A21" s="26" t="s">
        <v>1056</v>
      </c>
      <c r="B21" s="21">
        <v>50</v>
      </c>
      <c r="C21" s="21">
        <v>50</v>
      </c>
      <c r="E21" s="26" t="s">
        <v>1048</v>
      </c>
      <c r="F21" s="21">
        <v>1000</v>
      </c>
    </row>
    <row r="22" spans="1:9" x14ac:dyDescent="0.25">
      <c r="A22" s="26" t="s">
        <v>1057</v>
      </c>
      <c r="B22" s="21">
        <v>76</v>
      </c>
      <c r="C22" s="21">
        <v>76</v>
      </c>
    </row>
    <row r="23" spans="1:9" x14ac:dyDescent="0.25">
      <c r="A23" s="26" t="s">
        <v>1058</v>
      </c>
      <c r="B23" s="21">
        <v>114</v>
      </c>
      <c r="C23" s="21">
        <v>114</v>
      </c>
    </row>
    <row r="24" spans="1:9" x14ac:dyDescent="0.25">
      <c r="A24" s="26" t="s">
        <v>1059</v>
      </c>
      <c r="B24" s="21">
        <v>57</v>
      </c>
      <c r="C24" s="21">
        <v>57</v>
      </c>
    </row>
    <row r="25" spans="1:9" x14ac:dyDescent="0.25">
      <c r="A25" s="26" t="s">
        <v>1060</v>
      </c>
      <c r="B25" s="21">
        <v>53</v>
      </c>
      <c r="C25" s="21">
        <v>53</v>
      </c>
    </row>
    <row r="26" spans="1:9" x14ac:dyDescent="0.25">
      <c r="A26" s="26" t="s">
        <v>1048</v>
      </c>
      <c r="B26" s="21">
        <v>1000</v>
      </c>
      <c r="C26" s="21">
        <v>1000</v>
      </c>
    </row>
    <row r="28" spans="1:9" x14ac:dyDescent="0.25">
      <c r="H28" t="s">
        <v>1076</v>
      </c>
      <c r="I28" t="str">
        <f>A41</f>
        <v>R01</v>
      </c>
    </row>
    <row r="29" spans="1:9" x14ac:dyDescent="0.25">
      <c r="E29" s="27" t="s">
        <v>1070</v>
      </c>
    </row>
    <row r="30" spans="1:9" x14ac:dyDescent="0.25">
      <c r="A30" s="24" t="s">
        <v>1047</v>
      </c>
      <c r="B30" t="s">
        <v>1043</v>
      </c>
      <c r="C30" t="s">
        <v>1042</v>
      </c>
      <c r="E30" s="27" t="s">
        <v>1071</v>
      </c>
      <c r="F30" t="s">
        <v>1072</v>
      </c>
      <c r="G30" t="s">
        <v>1073</v>
      </c>
      <c r="H30" t="s">
        <v>1074</v>
      </c>
      <c r="I30" t="s">
        <v>1075</v>
      </c>
    </row>
    <row r="31" spans="1:9" x14ac:dyDescent="0.25">
      <c r="A31" s="26" t="s">
        <v>11</v>
      </c>
      <c r="B31" s="21">
        <v>189</v>
      </c>
      <c r="C31" s="20">
        <v>18415</v>
      </c>
      <c r="E31" s="26" t="s">
        <v>11</v>
      </c>
      <c r="F31" s="21">
        <v>189</v>
      </c>
      <c r="G31" s="28">
        <v>18415</v>
      </c>
      <c r="H31">
        <f>IF(E31=$I$28,F31,NA())</f>
        <v>189</v>
      </c>
      <c r="I31">
        <f>IF(E31=$I$28,G31,NA())</f>
        <v>18415</v>
      </c>
    </row>
    <row r="32" spans="1:9" x14ac:dyDescent="0.25">
      <c r="A32" s="26" t="s">
        <v>9</v>
      </c>
      <c r="B32" s="21">
        <v>218</v>
      </c>
      <c r="C32" s="20">
        <v>20581</v>
      </c>
      <c r="E32" s="26" t="s">
        <v>9</v>
      </c>
      <c r="F32" s="21">
        <v>218</v>
      </c>
      <c r="G32" s="28">
        <v>20581</v>
      </c>
      <c r="H32" t="e">
        <f t="shared" ref="H32:H35" si="0">IF(E32=$I$28,F32,NA())</f>
        <v>#N/A</v>
      </c>
      <c r="I32" t="e">
        <f t="shared" ref="I32:I35" si="1">IF(E32=$I$28,G32,NA())</f>
        <v>#N/A</v>
      </c>
    </row>
    <row r="33" spans="1:9" x14ac:dyDescent="0.25">
      <c r="A33" s="26" t="s">
        <v>6</v>
      </c>
      <c r="B33" s="21">
        <v>207</v>
      </c>
      <c r="C33" s="20">
        <v>20872</v>
      </c>
      <c r="E33" s="26" t="s">
        <v>6</v>
      </c>
      <c r="F33" s="21">
        <v>207</v>
      </c>
      <c r="G33" s="28">
        <v>20872</v>
      </c>
      <c r="H33" t="e">
        <f t="shared" si="0"/>
        <v>#N/A</v>
      </c>
      <c r="I33" t="e">
        <f t="shared" si="1"/>
        <v>#N/A</v>
      </c>
    </row>
    <row r="34" spans="1:9" x14ac:dyDescent="0.25">
      <c r="A34" s="26" t="s">
        <v>13</v>
      </c>
      <c r="B34" s="21">
        <v>186</v>
      </c>
      <c r="C34" s="20">
        <v>16651</v>
      </c>
      <c r="E34" s="26" t="s">
        <v>13</v>
      </c>
      <c r="F34" s="21">
        <v>186</v>
      </c>
      <c r="G34" s="28">
        <v>16651</v>
      </c>
      <c r="H34" t="e">
        <f t="shared" si="0"/>
        <v>#N/A</v>
      </c>
      <c r="I34" t="e">
        <f t="shared" si="1"/>
        <v>#N/A</v>
      </c>
    </row>
    <row r="35" spans="1:9" x14ac:dyDescent="0.25">
      <c r="A35" s="26" t="s">
        <v>10</v>
      </c>
      <c r="B35" s="21">
        <v>200</v>
      </c>
      <c r="C35" s="20">
        <v>20104</v>
      </c>
      <c r="E35" s="26" t="s">
        <v>10</v>
      </c>
      <c r="F35" s="21">
        <v>200</v>
      </c>
      <c r="G35" s="28">
        <v>20104</v>
      </c>
      <c r="H35" t="e">
        <f t="shared" si="0"/>
        <v>#N/A</v>
      </c>
      <c r="I35" t="e">
        <f t="shared" si="1"/>
        <v>#N/A</v>
      </c>
    </row>
    <row r="36" spans="1:9" x14ac:dyDescent="0.25">
      <c r="A36" s="26" t="s">
        <v>1048</v>
      </c>
      <c r="B36" s="21">
        <v>1000</v>
      </c>
      <c r="C36" s="20">
        <v>96623</v>
      </c>
    </row>
    <row r="40" spans="1:9" x14ac:dyDescent="0.25">
      <c r="A40" s="24" t="s">
        <v>1047</v>
      </c>
    </row>
    <row r="41" spans="1:9" x14ac:dyDescent="0.25">
      <c r="A41" s="29" t="s">
        <v>11</v>
      </c>
    </row>
    <row r="42" spans="1:9" x14ac:dyDescent="0.25">
      <c r="A42" s="29" t="s">
        <v>9</v>
      </c>
    </row>
    <row r="43" spans="1:9" x14ac:dyDescent="0.25">
      <c r="A43" s="29" t="s">
        <v>6</v>
      </c>
    </row>
    <row r="44" spans="1:9" x14ac:dyDescent="0.25">
      <c r="A44" s="29" t="s">
        <v>13</v>
      </c>
    </row>
    <row r="45" spans="1:9" x14ac:dyDescent="0.25">
      <c r="A45" s="29" t="s">
        <v>10</v>
      </c>
      <c r="F45" s="24" t="s">
        <v>1043</v>
      </c>
      <c r="G45" s="24" t="s">
        <v>1077</v>
      </c>
    </row>
    <row r="46" spans="1:9" x14ac:dyDescent="0.25">
      <c r="F46" s="24" t="s">
        <v>1047</v>
      </c>
      <c r="G46" t="s">
        <v>999</v>
      </c>
      <c r="H46" t="s">
        <v>998</v>
      </c>
      <c r="I46" t="s">
        <v>1048</v>
      </c>
    </row>
    <row r="47" spans="1:9" x14ac:dyDescent="0.25">
      <c r="F47" s="26" t="s">
        <v>1002</v>
      </c>
      <c r="G47" s="21">
        <v>144</v>
      </c>
      <c r="H47" s="21">
        <v>132</v>
      </c>
      <c r="I47" s="21">
        <v>276</v>
      </c>
    </row>
    <row r="48" spans="1:9" x14ac:dyDescent="0.25">
      <c r="F48" s="26" t="s">
        <v>1001</v>
      </c>
      <c r="G48" s="21">
        <v>326</v>
      </c>
      <c r="H48" s="21">
        <v>63</v>
      </c>
      <c r="I48" s="21">
        <v>389</v>
      </c>
    </row>
    <row r="49" spans="1:9" x14ac:dyDescent="0.25">
      <c r="F49" s="26" t="s">
        <v>1000</v>
      </c>
      <c r="G49" s="21">
        <v>129</v>
      </c>
      <c r="H49" s="21">
        <v>206</v>
      </c>
      <c r="I49" s="21">
        <v>335</v>
      </c>
    </row>
    <row r="50" spans="1:9" x14ac:dyDescent="0.25">
      <c r="F50" s="26" t="s">
        <v>1048</v>
      </c>
      <c r="G50" s="21">
        <v>599</v>
      </c>
      <c r="H50" s="21">
        <v>401</v>
      </c>
      <c r="I50" s="21">
        <v>1000</v>
      </c>
    </row>
    <row r="55" spans="1:9" x14ac:dyDescent="0.25">
      <c r="A55" s="24" t="s">
        <v>1047</v>
      </c>
      <c r="B55" t="s">
        <v>1043</v>
      </c>
    </row>
    <row r="56" spans="1:9" x14ac:dyDescent="0.25">
      <c r="A56" s="26">
        <v>0</v>
      </c>
      <c r="B56" s="21">
        <v>1</v>
      </c>
    </row>
    <row r="57" spans="1:9" x14ac:dyDescent="0.25">
      <c r="A57" s="26">
        <v>1</v>
      </c>
      <c r="B57" s="21">
        <v>8</v>
      </c>
    </row>
    <row r="58" spans="1:9" x14ac:dyDescent="0.25">
      <c r="A58" s="26">
        <v>2</v>
      </c>
      <c r="B58" s="21">
        <v>59</v>
      </c>
    </row>
    <row r="59" spans="1:9" x14ac:dyDescent="0.25">
      <c r="A59" s="26">
        <v>3</v>
      </c>
      <c r="B59" s="21">
        <v>197</v>
      </c>
    </row>
    <row r="60" spans="1:9" x14ac:dyDescent="0.25">
      <c r="A60" s="26">
        <v>4</v>
      </c>
      <c r="B60" s="21">
        <v>428</v>
      </c>
    </row>
    <row r="61" spans="1:9" x14ac:dyDescent="0.25">
      <c r="A61" s="26">
        <v>5</v>
      </c>
      <c r="B61" s="21">
        <v>307</v>
      </c>
    </row>
    <row r="62" spans="1:9" x14ac:dyDescent="0.25">
      <c r="A62" s="26" t="s">
        <v>1048</v>
      </c>
      <c r="B62" s="21">
        <v>1000</v>
      </c>
    </row>
    <row r="67" spans="1:7" x14ac:dyDescent="0.25">
      <c r="A67" s="24" t="s">
        <v>1042</v>
      </c>
      <c r="B67" s="24" t="s">
        <v>1077</v>
      </c>
    </row>
    <row r="68" spans="1:7" x14ac:dyDescent="0.25">
      <c r="A68" s="24" t="s">
        <v>1047</v>
      </c>
      <c r="B68" t="s">
        <v>11</v>
      </c>
      <c r="C68" t="s">
        <v>9</v>
      </c>
      <c r="D68" t="s">
        <v>6</v>
      </c>
      <c r="E68" t="s">
        <v>13</v>
      </c>
      <c r="F68" t="s">
        <v>10</v>
      </c>
      <c r="G68" t="s">
        <v>1048</v>
      </c>
    </row>
    <row r="69" spans="1:7" x14ac:dyDescent="0.25">
      <c r="A69" s="26" t="s">
        <v>1002</v>
      </c>
    </row>
    <row r="70" spans="1:7" x14ac:dyDescent="0.25">
      <c r="A70" s="30" t="s">
        <v>20</v>
      </c>
      <c r="B70" s="20">
        <v>891</v>
      </c>
      <c r="C70" s="20">
        <v>1332</v>
      </c>
      <c r="D70" s="20">
        <v>1282</v>
      </c>
      <c r="E70" s="20">
        <v>739</v>
      </c>
      <c r="F70" s="20">
        <v>560</v>
      </c>
      <c r="G70" s="20">
        <v>4804</v>
      </c>
    </row>
    <row r="71" spans="1:7" x14ac:dyDescent="0.25">
      <c r="A71" s="30" t="s">
        <v>12</v>
      </c>
      <c r="B71" s="20">
        <v>1991</v>
      </c>
      <c r="C71" s="20">
        <v>1886</v>
      </c>
      <c r="D71" s="20">
        <v>1206</v>
      </c>
      <c r="E71" s="20">
        <v>884</v>
      </c>
      <c r="F71" s="20">
        <v>1722</v>
      </c>
      <c r="G71" s="20">
        <v>7689</v>
      </c>
    </row>
    <row r="72" spans="1:7" x14ac:dyDescent="0.25">
      <c r="A72" s="30" t="s">
        <v>8</v>
      </c>
      <c r="B72" s="20">
        <v>1163</v>
      </c>
      <c r="C72" s="20">
        <v>1180</v>
      </c>
      <c r="D72" s="20">
        <v>1616</v>
      </c>
      <c r="E72" s="20">
        <v>1043</v>
      </c>
      <c r="F72" s="20">
        <v>1747</v>
      </c>
      <c r="G72" s="20">
        <v>6749</v>
      </c>
    </row>
    <row r="73" spans="1:7" x14ac:dyDescent="0.25">
      <c r="A73" s="30" t="s">
        <v>16</v>
      </c>
      <c r="B73" s="20">
        <v>1438</v>
      </c>
      <c r="C73" s="20">
        <v>1616</v>
      </c>
      <c r="D73" s="20">
        <v>866</v>
      </c>
      <c r="E73" s="20">
        <v>829</v>
      </c>
      <c r="F73" s="20">
        <v>2070</v>
      </c>
      <c r="G73" s="20">
        <v>6819</v>
      </c>
    </row>
    <row r="74" spans="1:7" x14ac:dyDescent="0.25">
      <c r="A74" s="26" t="s">
        <v>1001</v>
      </c>
    </row>
    <row r="75" spans="1:7" x14ac:dyDescent="0.25">
      <c r="A75" s="30" t="s">
        <v>24</v>
      </c>
      <c r="B75" s="20">
        <v>1233</v>
      </c>
      <c r="C75" s="20">
        <v>223</v>
      </c>
      <c r="D75" s="20">
        <v>1680</v>
      </c>
      <c r="E75" s="20">
        <v>990</v>
      </c>
      <c r="F75" s="20">
        <v>1508</v>
      </c>
      <c r="G75" s="20">
        <v>5634</v>
      </c>
    </row>
    <row r="76" spans="1:7" x14ac:dyDescent="0.25">
      <c r="A76" s="30" t="s">
        <v>15</v>
      </c>
      <c r="B76" s="20">
        <v>1598</v>
      </c>
      <c r="C76" s="20">
        <v>1907</v>
      </c>
      <c r="D76" s="20">
        <v>869</v>
      </c>
      <c r="E76" s="20">
        <v>1426</v>
      </c>
      <c r="F76" s="20">
        <v>1416</v>
      </c>
      <c r="G76" s="20">
        <v>7216</v>
      </c>
    </row>
    <row r="77" spans="1:7" x14ac:dyDescent="0.25">
      <c r="A77" s="30" t="s">
        <v>5</v>
      </c>
      <c r="B77" s="20">
        <v>900</v>
      </c>
      <c r="C77" s="20">
        <v>1016</v>
      </c>
      <c r="D77" s="20">
        <v>960</v>
      </c>
      <c r="E77" s="20">
        <v>940</v>
      </c>
      <c r="F77" s="20">
        <v>1193</v>
      </c>
      <c r="G77" s="20">
        <v>5009</v>
      </c>
    </row>
    <row r="78" spans="1:7" x14ac:dyDescent="0.25">
      <c r="A78" s="30" t="s">
        <v>18</v>
      </c>
      <c r="B78" s="20">
        <v>900</v>
      </c>
      <c r="C78" s="20">
        <v>1470</v>
      </c>
      <c r="D78" s="20">
        <v>1617</v>
      </c>
      <c r="E78" s="20">
        <v>1314</v>
      </c>
      <c r="F78" s="20">
        <v>941</v>
      </c>
      <c r="G78" s="20">
        <v>6242</v>
      </c>
    </row>
    <row r="79" spans="1:7" x14ac:dyDescent="0.25">
      <c r="A79" s="30" t="s">
        <v>14</v>
      </c>
      <c r="B79" s="20">
        <v>1255</v>
      </c>
      <c r="C79" s="20">
        <v>516</v>
      </c>
      <c r="D79" s="20">
        <v>1874</v>
      </c>
      <c r="E79" s="20">
        <v>1863</v>
      </c>
      <c r="F79" s="20">
        <v>1722</v>
      </c>
      <c r="G79" s="20">
        <v>7230</v>
      </c>
    </row>
    <row r="80" spans="1:7" x14ac:dyDescent="0.25">
      <c r="A80" s="30" t="s">
        <v>19</v>
      </c>
      <c r="B80" s="20">
        <v>1138</v>
      </c>
      <c r="C80" s="20">
        <v>1898</v>
      </c>
      <c r="D80" s="20">
        <v>1482</v>
      </c>
      <c r="E80" s="20">
        <v>846</v>
      </c>
      <c r="F80" s="20">
        <v>1154</v>
      </c>
      <c r="G80" s="20">
        <v>6518</v>
      </c>
    </row>
    <row r="81" spans="1:7" x14ac:dyDescent="0.25">
      <c r="A81" s="26" t="s">
        <v>1000</v>
      </c>
    </row>
    <row r="82" spans="1:7" x14ac:dyDescent="0.25">
      <c r="A82" s="30" t="s">
        <v>17</v>
      </c>
      <c r="B82" s="20">
        <v>1655</v>
      </c>
      <c r="C82" s="20">
        <v>805</v>
      </c>
      <c r="D82" s="20">
        <v>2263</v>
      </c>
      <c r="E82" s="20">
        <v>987</v>
      </c>
      <c r="F82" s="20">
        <v>1075</v>
      </c>
      <c r="G82" s="20">
        <v>6785</v>
      </c>
    </row>
    <row r="83" spans="1:7" x14ac:dyDescent="0.25">
      <c r="A83" s="30" t="s">
        <v>23</v>
      </c>
      <c r="B83" s="20">
        <v>1104</v>
      </c>
      <c r="C83" s="20">
        <v>2280</v>
      </c>
      <c r="D83" s="20">
        <v>1445</v>
      </c>
      <c r="E83" s="20">
        <v>1722</v>
      </c>
      <c r="F83" s="20">
        <v>1196</v>
      </c>
      <c r="G83" s="20">
        <v>7747</v>
      </c>
    </row>
    <row r="84" spans="1:7" x14ac:dyDescent="0.25">
      <c r="A84" s="30" t="s">
        <v>7</v>
      </c>
      <c r="B84" s="20">
        <v>372</v>
      </c>
      <c r="C84" s="20">
        <v>1818</v>
      </c>
      <c r="D84" s="20">
        <v>1346</v>
      </c>
      <c r="E84" s="20">
        <v>1156</v>
      </c>
      <c r="F84" s="20">
        <v>1484</v>
      </c>
      <c r="G84" s="20">
        <v>6176</v>
      </c>
    </row>
    <row r="85" spans="1:7" x14ac:dyDescent="0.25">
      <c r="A85" s="30" t="s">
        <v>22</v>
      </c>
      <c r="B85" s="20">
        <v>1415</v>
      </c>
      <c r="C85" s="20">
        <v>1271</v>
      </c>
      <c r="D85" s="20">
        <v>1214</v>
      </c>
      <c r="E85" s="20">
        <v>1135</v>
      </c>
      <c r="F85" s="20">
        <v>1566</v>
      </c>
      <c r="G85" s="20">
        <v>6601</v>
      </c>
    </row>
    <row r="86" spans="1:7" x14ac:dyDescent="0.25">
      <c r="A86" s="30" t="s">
        <v>21</v>
      </c>
      <c r="B86" s="20">
        <v>1362</v>
      </c>
      <c r="C86" s="20">
        <v>1363</v>
      </c>
      <c r="D86" s="20">
        <v>1152</v>
      </c>
      <c r="E86" s="20">
        <v>777</v>
      </c>
      <c r="F86" s="20">
        <v>750</v>
      </c>
      <c r="G86" s="20">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4416-101B-45EB-BD26-C65D0A1E0CE1}">
  <dimension ref="A1:T36"/>
  <sheetViews>
    <sheetView tabSelected="1" zoomScale="80" zoomScaleNormal="80" workbookViewId="0">
      <selection sqref="A1:T1"/>
    </sheetView>
  </sheetViews>
  <sheetFormatPr defaultRowHeight="15" x14ac:dyDescent="0.25"/>
  <cols>
    <col min="1" max="12" width="9" style="25"/>
    <col min="13" max="15" width="9" style="25" customWidth="1"/>
    <col min="16" max="16384" width="9" style="25"/>
  </cols>
  <sheetData>
    <row r="1" spans="1:20" ht="45" customHeight="1" x14ac:dyDescent="0.25">
      <c r="A1" s="46" t="s">
        <v>1079</v>
      </c>
      <c r="B1" s="46"/>
      <c r="C1" s="46"/>
      <c r="D1" s="46"/>
      <c r="E1" s="46"/>
      <c r="F1" s="46"/>
      <c r="G1" s="46"/>
      <c r="H1" s="46"/>
      <c r="I1" s="46"/>
      <c r="J1" s="46"/>
      <c r="K1" s="46"/>
      <c r="L1" s="46"/>
      <c r="M1" s="46"/>
      <c r="N1" s="46"/>
      <c r="O1" s="46"/>
      <c r="P1" s="46"/>
      <c r="Q1" s="46"/>
      <c r="R1" s="46"/>
      <c r="S1" s="46"/>
      <c r="T1" s="46"/>
    </row>
    <row r="2" spans="1:20" ht="15" customHeight="1" x14ac:dyDescent="0.25">
      <c r="A2" s="45"/>
      <c r="B2" s="45"/>
      <c r="C2" s="45"/>
      <c r="D2" s="45"/>
      <c r="E2" s="45"/>
      <c r="F2" s="45"/>
      <c r="G2" s="45"/>
      <c r="H2" s="45"/>
      <c r="I2" s="45"/>
      <c r="J2" s="45"/>
      <c r="K2" s="45"/>
      <c r="L2" s="45"/>
      <c r="M2" s="45"/>
      <c r="N2" s="45"/>
      <c r="O2" s="45"/>
      <c r="P2" s="45"/>
      <c r="Q2" s="45"/>
      <c r="R2" s="45"/>
      <c r="S2" s="45"/>
      <c r="T2" s="45"/>
    </row>
    <row r="13" spans="1:20" x14ac:dyDescent="0.25">
      <c r="N13" s="32"/>
      <c r="O13" s="33" t="s">
        <v>11</v>
      </c>
      <c r="P13" s="33" t="s">
        <v>9</v>
      </c>
      <c r="Q13" s="33" t="s">
        <v>6</v>
      </c>
      <c r="R13" s="33" t="s">
        <v>13</v>
      </c>
      <c r="S13" s="33" t="s">
        <v>10</v>
      </c>
      <c r="T13" s="44" t="s">
        <v>1078</v>
      </c>
    </row>
    <row r="14" spans="1:20" x14ac:dyDescent="0.25">
      <c r="N14" s="42" t="str">
        <f>Pivots!A69</f>
        <v>Cincinnati</v>
      </c>
      <c r="O14" s="34"/>
      <c r="P14" s="34"/>
      <c r="Q14" s="34"/>
      <c r="R14" s="34"/>
      <c r="S14" s="34"/>
      <c r="T14" s="35"/>
    </row>
    <row r="15" spans="1:20" x14ac:dyDescent="0.25">
      <c r="N15" s="36" t="str">
        <f>Pivots!A70</f>
        <v>C0003</v>
      </c>
      <c r="O15" s="37">
        <f>Pivots!B70</f>
        <v>891</v>
      </c>
      <c r="P15" s="37">
        <f>Pivots!C70</f>
        <v>1332</v>
      </c>
      <c r="Q15" s="37">
        <f>Pivots!D70</f>
        <v>1282</v>
      </c>
      <c r="R15" s="37">
        <f>Pivots!E70</f>
        <v>739</v>
      </c>
      <c r="S15" s="37">
        <f>Pivots!F70</f>
        <v>560</v>
      </c>
      <c r="T15" s="38">
        <f>Pivots!G70</f>
        <v>4804</v>
      </c>
    </row>
    <row r="16" spans="1:20" x14ac:dyDescent="0.25">
      <c r="N16" s="36" t="str">
        <f>Pivots!A71</f>
        <v>C0004</v>
      </c>
      <c r="O16" s="37">
        <f>Pivots!B71</f>
        <v>1991</v>
      </c>
      <c r="P16" s="37">
        <f>Pivots!C71</f>
        <v>1886</v>
      </c>
      <c r="Q16" s="37">
        <f>Pivots!D71</f>
        <v>1206</v>
      </c>
      <c r="R16" s="37">
        <f>Pivots!E71</f>
        <v>884</v>
      </c>
      <c r="S16" s="37">
        <f>Pivots!F71</f>
        <v>1722</v>
      </c>
      <c r="T16" s="38">
        <f>Pivots!G71</f>
        <v>7689</v>
      </c>
    </row>
    <row r="17" spans="14:20" x14ac:dyDescent="0.25">
      <c r="N17" s="36" t="str">
        <f>Pivots!A72</f>
        <v>C0011</v>
      </c>
      <c r="O17" s="37">
        <f>Pivots!B72</f>
        <v>1163</v>
      </c>
      <c r="P17" s="37">
        <f>Pivots!C72</f>
        <v>1180</v>
      </c>
      <c r="Q17" s="37">
        <f>Pivots!D72</f>
        <v>1616</v>
      </c>
      <c r="R17" s="37">
        <f>Pivots!E72</f>
        <v>1043</v>
      </c>
      <c r="S17" s="37">
        <f>Pivots!F72</f>
        <v>1747</v>
      </c>
      <c r="T17" s="38">
        <f>Pivots!G72</f>
        <v>6749</v>
      </c>
    </row>
    <row r="18" spans="14:20" x14ac:dyDescent="0.25">
      <c r="N18" s="36" t="str">
        <f>Pivots!A73</f>
        <v>C0012</v>
      </c>
      <c r="O18" s="37">
        <f>Pivots!B73</f>
        <v>1438</v>
      </c>
      <c r="P18" s="37">
        <f>Pivots!C73</f>
        <v>1616</v>
      </c>
      <c r="Q18" s="37">
        <f>Pivots!D73</f>
        <v>866</v>
      </c>
      <c r="R18" s="37">
        <f>Pivots!E73</f>
        <v>829</v>
      </c>
      <c r="S18" s="37">
        <f>Pivots!F73</f>
        <v>2070</v>
      </c>
      <c r="T18" s="38">
        <f>Pivots!G73</f>
        <v>6819</v>
      </c>
    </row>
    <row r="19" spans="14:20" x14ac:dyDescent="0.25">
      <c r="N19" s="43" t="str">
        <f>Pivots!A74</f>
        <v>Cleveland</v>
      </c>
      <c r="O19" s="37"/>
      <c r="P19" s="37"/>
      <c r="Q19" s="37"/>
      <c r="R19" s="37"/>
      <c r="S19" s="37"/>
      <c r="T19" s="38"/>
    </row>
    <row r="20" spans="14:20" x14ac:dyDescent="0.25">
      <c r="N20" s="36" t="str">
        <f>Pivots!A75</f>
        <v>C0002</v>
      </c>
      <c r="O20" s="37">
        <f>Pivots!B75</f>
        <v>1233</v>
      </c>
      <c r="P20" s="37">
        <f>Pivots!C75</f>
        <v>223</v>
      </c>
      <c r="Q20" s="37">
        <f>Pivots!D75</f>
        <v>1680</v>
      </c>
      <c r="R20" s="37">
        <f>Pivots!E75</f>
        <v>990</v>
      </c>
      <c r="S20" s="37">
        <f>Pivots!F75</f>
        <v>1508</v>
      </c>
      <c r="T20" s="38">
        <f>Pivots!G75</f>
        <v>5634</v>
      </c>
    </row>
    <row r="21" spans="14:20" x14ac:dyDescent="0.25">
      <c r="N21" s="36" t="str">
        <f>Pivots!A76</f>
        <v>C0007</v>
      </c>
      <c r="O21" s="37">
        <f>Pivots!B76</f>
        <v>1598</v>
      </c>
      <c r="P21" s="37">
        <f>Pivots!C76</f>
        <v>1907</v>
      </c>
      <c r="Q21" s="37">
        <f>Pivots!D76</f>
        <v>869</v>
      </c>
      <c r="R21" s="37">
        <f>Pivots!E76</f>
        <v>1426</v>
      </c>
      <c r="S21" s="37">
        <f>Pivots!F76</f>
        <v>1416</v>
      </c>
      <c r="T21" s="38">
        <f>Pivots!G76</f>
        <v>7216</v>
      </c>
    </row>
    <row r="22" spans="14:20" x14ac:dyDescent="0.25">
      <c r="N22" s="36" t="str">
        <f>Pivots!A77</f>
        <v>C0008</v>
      </c>
      <c r="O22" s="37">
        <f>Pivots!B77</f>
        <v>900</v>
      </c>
      <c r="P22" s="37">
        <f>Pivots!C77</f>
        <v>1016</v>
      </c>
      <c r="Q22" s="37">
        <f>Pivots!D77</f>
        <v>960</v>
      </c>
      <c r="R22" s="37">
        <f>Pivots!E77</f>
        <v>940</v>
      </c>
      <c r="S22" s="37">
        <f>Pivots!F77</f>
        <v>1193</v>
      </c>
      <c r="T22" s="38">
        <f>Pivots!G77</f>
        <v>5009</v>
      </c>
    </row>
    <row r="23" spans="14:20" x14ac:dyDescent="0.25">
      <c r="N23" s="36" t="str">
        <f>Pivots!A78</f>
        <v>C0010</v>
      </c>
      <c r="O23" s="37">
        <f>Pivots!B78</f>
        <v>900</v>
      </c>
      <c r="P23" s="37">
        <f>Pivots!C78</f>
        <v>1470</v>
      </c>
      <c r="Q23" s="37">
        <f>Pivots!D78</f>
        <v>1617</v>
      </c>
      <c r="R23" s="37">
        <f>Pivots!E78</f>
        <v>1314</v>
      </c>
      <c r="S23" s="37">
        <f>Pivots!F78</f>
        <v>941</v>
      </c>
      <c r="T23" s="38">
        <f>Pivots!G78</f>
        <v>6242</v>
      </c>
    </row>
    <row r="24" spans="14:20" x14ac:dyDescent="0.25">
      <c r="N24" s="36" t="str">
        <f>Pivots!A79</f>
        <v>C0013</v>
      </c>
      <c r="O24" s="37">
        <f>Pivots!B79</f>
        <v>1255</v>
      </c>
      <c r="P24" s="37">
        <f>Pivots!C79</f>
        <v>516</v>
      </c>
      <c r="Q24" s="37">
        <f>Pivots!D79</f>
        <v>1874</v>
      </c>
      <c r="R24" s="37">
        <f>Pivots!E79</f>
        <v>1863</v>
      </c>
      <c r="S24" s="37">
        <f>Pivots!F79</f>
        <v>1722</v>
      </c>
      <c r="T24" s="38">
        <f>Pivots!G79</f>
        <v>7230</v>
      </c>
    </row>
    <row r="25" spans="14:20" x14ac:dyDescent="0.25">
      <c r="N25" s="36" t="str">
        <f>Pivots!A80</f>
        <v>C0015</v>
      </c>
      <c r="O25" s="37">
        <f>Pivots!B80</f>
        <v>1138</v>
      </c>
      <c r="P25" s="37">
        <f>Pivots!C80</f>
        <v>1898</v>
      </c>
      <c r="Q25" s="37">
        <f>Pivots!D80</f>
        <v>1482</v>
      </c>
      <c r="R25" s="37">
        <f>Pivots!E80</f>
        <v>846</v>
      </c>
      <c r="S25" s="37">
        <f>Pivots!F80</f>
        <v>1154</v>
      </c>
      <c r="T25" s="38">
        <f>Pivots!G80</f>
        <v>6518</v>
      </c>
    </row>
    <row r="26" spans="14:20" x14ac:dyDescent="0.25">
      <c r="N26" s="43" t="str">
        <f>Pivots!A81</f>
        <v>Columbus</v>
      </c>
      <c r="O26" s="37">
        <f>Pivots!B81</f>
        <v>0</v>
      </c>
      <c r="P26" s="37"/>
      <c r="Q26" s="37"/>
      <c r="R26" s="37"/>
      <c r="S26" s="37"/>
      <c r="T26" s="38"/>
    </row>
    <row r="27" spans="14:20" x14ac:dyDescent="0.25">
      <c r="N27" s="36" t="str">
        <f>Pivots!A82</f>
        <v>C0001</v>
      </c>
      <c r="O27" s="37">
        <f>Pivots!B82</f>
        <v>1655</v>
      </c>
      <c r="P27" s="37">
        <f>Pivots!C82</f>
        <v>805</v>
      </c>
      <c r="Q27" s="37">
        <f>Pivots!D82</f>
        <v>2263</v>
      </c>
      <c r="R27" s="37">
        <f>Pivots!E82</f>
        <v>987</v>
      </c>
      <c r="S27" s="37">
        <f>Pivots!F82</f>
        <v>1075</v>
      </c>
      <c r="T27" s="38">
        <f>Pivots!G82</f>
        <v>6785</v>
      </c>
    </row>
    <row r="28" spans="14:20" x14ac:dyDescent="0.25">
      <c r="N28" s="36" t="str">
        <f>Pivots!A83</f>
        <v>C0005</v>
      </c>
      <c r="O28" s="37">
        <f>Pivots!B83</f>
        <v>1104</v>
      </c>
      <c r="P28" s="37">
        <f>Pivots!C83</f>
        <v>2280</v>
      </c>
      <c r="Q28" s="37">
        <f>Pivots!D83</f>
        <v>1445</v>
      </c>
      <c r="R28" s="37">
        <f>Pivots!E83</f>
        <v>1722</v>
      </c>
      <c r="S28" s="37">
        <f>Pivots!F83</f>
        <v>1196</v>
      </c>
      <c r="T28" s="38">
        <f>Pivots!G83</f>
        <v>7747</v>
      </c>
    </row>
    <row r="29" spans="14:20" x14ac:dyDescent="0.25">
      <c r="N29" s="36" t="str">
        <f>Pivots!A84</f>
        <v>C0006</v>
      </c>
      <c r="O29" s="37">
        <f>Pivots!B84</f>
        <v>372</v>
      </c>
      <c r="P29" s="37">
        <f>Pivots!C84</f>
        <v>1818</v>
      </c>
      <c r="Q29" s="37">
        <f>Pivots!D84</f>
        <v>1346</v>
      </c>
      <c r="R29" s="37">
        <f>Pivots!E84</f>
        <v>1156</v>
      </c>
      <c r="S29" s="37">
        <f>Pivots!F84</f>
        <v>1484</v>
      </c>
      <c r="T29" s="38">
        <f>Pivots!G84</f>
        <v>6176</v>
      </c>
    </row>
    <row r="30" spans="14:20" x14ac:dyDescent="0.25">
      <c r="N30" s="36" t="str">
        <f>Pivots!A85</f>
        <v>C0009</v>
      </c>
      <c r="O30" s="37">
        <f>Pivots!B85</f>
        <v>1415</v>
      </c>
      <c r="P30" s="37">
        <f>Pivots!C85</f>
        <v>1271</v>
      </c>
      <c r="Q30" s="37">
        <f>Pivots!D85</f>
        <v>1214</v>
      </c>
      <c r="R30" s="37">
        <f>Pivots!E85</f>
        <v>1135</v>
      </c>
      <c r="S30" s="37">
        <f>Pivots!F85</f>
        <v>1566</v>
      </c>
      <c r="T30" s="38">
        <f>Pivots!G85</f>
        <v>6601</v>
      </c>
    </row>
    <row r="31" spans="14:20" x14ac:dyDescent="0.25">
      <c r="N31" s="39" t="str">
        <f>Pivots!A86</f>
        <v>C0014</v>
      </c>
      <c r="O31" s="40">
        <f>Pivots!B86</f>
        <v>1362</v>
      </c>
      <c r="P31" s="40">
        <f>Pivots!C86</f>
        <v>1363</v>
      </c>
      <c r="Q31" s="40">
        <f>Pivots!D86</f>
        <v>1152</v>
      </c>
      <c r="R31" s="40">
        <f>Pivots!E86</f>
        <v>777</v>
      </c>
      <c r="S31" s="40">
        <f>Pivots!F86</f>
        <v>750</v>
      </c>
      <c r="T31" s="41">
        <f>Pivots!G86</f>
        <v>5404</v>
      </c>
    </row>
    <row r="36" spans="14:14" x14ac:dyDescent="0.25">
      <c r="N36" s="31"/>
    </row>
  </sheetData>
  <mergeCells count="1">
    <mergeCell ref="A1:T1"/>
  </mergeCells>
  <conditionalFormatting sqref="O15:S31">
    <cfRule type="dataBar" priority="5">
      <dataBar>
        <cfvo type="num" val="0"/>
        <cfvo type="formula" val="MAX($O$14:$S$31)*2"/>
        <color theme="1" tint="0.14999847407452621"/>
      </dataBar>
      <extLst>
        <ext xmlns:x14="http://schemas.microsoft.com/office/spreadsheetml/2009/9/main" uri="{B025F937-C7B1-47D3-B67F-A62EFF666E3E}">
          <x14:id>{C18D8B9B-DDBD-46F0-8CAF-BD11B4F955F0}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93EE422D-7803-47B6-A22B-4203B8C462B8}">
            <xm:f>O$13=Pivots!$A$41</xm:f>
            <x14:dxf>
              <fill>
                <patternFill>
                  <bgColor rgb="FFFF9933"/>
                </patternFill>
              </fill>
              <border>
                <left style="thin">
                  <color theme="1" tint="0.24994659260841701"/>
                </left>
                <right style="thin">
                  <color theme="1" tint="0.24994659260841701"/>
                </right>
                <vertical/>
                <horizontal/>
              </border>
            </x14:dxf>
          </x14:cfRule>
          <xm:sqref>O13:S31</xm:sqref>
        </x14:conditionalFormatting>
        <x14:conditionalFormatting xmlns:xm="http://schemas.microsoft.com/office/excel/2006/main">
          <x14:cfRule type="dataBar" id="{C18D8B9B-DDBD-46F0-8CAF-BD11B4F955F0}">
            <x14:dataBar minLength="0" maxLength="100" gradient="0">
              <x14:cfvo type="num">
                <xm:f>0</xm:f>
              </x14:cfvo>
              <x14:cfvo type="formula">
                <xm:f>MAX($O$14:$S$31)*2</xm:f>
              </x14:cfvo>
              <x14:negativeFillColor rgb="FFFF0000"/>
              <x14:axisColor rgb="FF000000"/>
            </x14:dataBar>
          </x14:cfRule>
          <xm:sqref>O15:S31</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DEEPAK GOUDA</cp:lastModifiedBy>
  <dcterms:created xsi:type="dcterms:W3CDTF">2021-03-14T20:21:32Z</dcterms:created>
  <dcterms:modified xsi:type="dcterms:W3CDTF">2025-01-17T17:11:55Z</dcterms:modified>
</cp:coreProperties>
</file>