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10506111\Documents\WindowsPowershell\"/>
    </mc:Choice>
  </mc:AlternateContent>
  <xr:revisionPtr revIDLastSave="0" documentId="13_ncr:1_{0E789BEF-9E36-42ED-9621-4383214B7413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VM-Request" sheetId="3" r:id="rId1"/>
    <sheet name="Lookup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E9" i="3"/>
  <c r="D9" i="3"/>
  <c r="C9" i="3"/>
  <c r="B9" i="3"/>
  <c r="I12" i="3"/>
  <c r="I11" i="3"/>
  <c r="I10" i="3"/>
  <c r="H12" i="3"/>
  <c r="H11" i="3"/>
  <c r="H10" i="3"/>
  <c r="G12" i="3"/>
  <c r="G11" i="3"/>
  <c r="G10" i="3"/>
  <c r="F12" i="3"/>
  <c r="F11" i="3"/>
  <c r="F10" i="3"/>
  <c r="E12" i="3"/>
  <c r="E11" i="3"/>
  <c r="E10" i="3"/>
  <c r="D12" i="3"/>
  <c r="D11" i="3"/>
  <c r="D10" i="3"/>
  <c r="C12" i="3"/>
  <c r="C11" i="3"/>
  <c r="C10" i="3"/>
  <c r="B11" i="3"/>
  <c r="B10" i="3"/>
  <c r="B12" i="3"/>
</calcChain>
</file>

<file path=xl/sharedStrings.xml><?xml version="1.0" encoding="utf-8"?>
<sst xmlns="http://schemas.openxmlformats.org/spreadsheetml/2006/main" count="172" uniqueCount="77">
  <si>
    <t>Virtual Machines</t>
  </si>
  <si>
    <t>Description</t>
  </si>
  <si>
    <t>Windows</t>
  </si>
  <si>
    <t>Y</t>
  </si>
  <si>
    <t>N</t>
  </si>
  <si>
    <t>Standard_B2ms</t>
  </si>
  <si>
    <t>Standard_D2s_v3</t>
  </si>
  <si>
    <t>Standard_DS11_v2</t>
  </si>
  <si>
    <t>Standard_F4s</t>
  </si>
  <si>
    <t>Azure Backup (Y or N)</t>
  </si>
  <si>
    <t>Azure Recovery Services replication (Y or N)</t>
  </si>
  <si>
    <t>CPU</t>
  </si>
  <si>
    <t>RAM</t>
  </si>
  <si>
    <t>Operating System [Windows or Linux]</t>
  </si>
  <si>
    <t>Remote Desktop Session Host</t>
  </si>
  <si>
    <t>Crystal RAS Server</t>
  </si>
  <si>
    <t>16</t>
  </si>
  <si>
    <t>Os Disk Size</t>
  </si>
  <si>
    <t>Data Disk Size (Data)</t>
  </si>
  <si>
    <t>Data Disk Size (Images)</t>
  </si>
  <si>
    <t>Introduction</t>
  </si>
  <si>
    <t>Type</t>
  </si>
  <si>
    <t>Size</t>
  </si>
  <si>
    <t>vCPU</t>
  </si>
  <si>
    <t>Memory
GiB</t>
  </si>
  <si>
    <t>Temp storage (SSD) GiB</t>
  </si>
  <si>
    <t>Max data disks</t>
  </si>
  <si>
    <t>Accelerated Networking Support?</t>
  </si>
  <si>
    <t>Base Perf of a Core</t>
  </si>
  <si>
    <t>Burstable</t>
  </si>
  <si>
    <t>Standard_B1s</t>
  </si>
  <si>
    <t>Standard_B1ms</t>
  </si>
  <si>
    <t>Standard_B2s</t>
  </si>
  <si>
    <t>Standard_B4ms</t>
  </si>
  <si>
    <t>Standard_B8ms</t>
  </si>
  <si>
    <t>General Purpose</t>
  </si>
  <si>
    <t>Standard_DS1_v2</t>
  </si>
  <si>
    <t>n/a</t>
  </si>
  <si>
    <t>Standard_DS2_v2</t>
  </si>
  <si>
    <t>Standard_DS3_v2</t>
  </si>
  <si>
    <t>Standard_DS4_v2</t>
  </si>
  <si>
    <t>Standard_DS5_v2</t>
  </si>
  <si>
    <t>Memory Optimized</t>
  </si>
  <si>
    <t>Standard_DS12_v2</t>
  </si>
  <si>
    <t>Standard_DS13_v2</t>
  </si>
  <si>
    <t>Standard_DS14_v2</t>
  </si>
  <si>
    <t>Standard_E2s_v3</t>
  </si>
  <si>
    <t>Standard_E4s_v3</t>
  </si>
  <si>
    <t>Standard_E8s_v3</t>
  </si>
  <si>
    <t>Standard_E16s_v3</t>
  </si>
  <si>
    <t>Standard_E20s_v3</t>
  </si>
  <si>
    <t>Standard_E32s_v3</t>
  </si>
  <si>
    <t>Compute Optimized</t>
  </si>
  <si>
    <t>Vm Size</t>
  </si>
  <si>
    <t>128</t>
  </si>
  <si>
    <t>Accellerated Networking supported?</t>
  </si>
  <si>
    <t>VmType</t>
  </si>
  <si>
    <t>Standard_F2s</t>
  </si>
  <si>
    <t>Standard_F8s</t>
  </si>
  <si>
    <t>Requested By</t>
  </si>
  <si>
    <t>Virtual Network Gateway required</t>
  </si>
  <si>
    <t>None</t>
  </si>
  <si>
    <t>Virtual Network Region</t>
  </si>
  <si>
    <t>Virtual Network Gateway type</t>
  </si>
  <si>
    <t>Tenant number (inc T prefix)</t>
  </si>
  <si>
    <t>Customer Initials</t>
  </si>
  <si>
    <t>Data Disk Size (Logs)</t>
  </si>
  <si>
    <t>Data Disk Size (TempDB)</t>
  </si>
  <si>
    <t>Data Disk Size (Backup)</t>
  </si>
  <si>
    <t>North Europe (Primary)</t>
  </si>
  <si>
    <t>West Europe (Secondary/DR)</t>
  </si>
  <si>
    <t>SPC Server</t>
  </si>
  <si>
    <t>WEB (Tomcat) Server</t>
  </si>
  <si>
    <t>SQL database server</t>
  </si>
  <si>
    <t>ABC</t>
  </si>
  <si>
    <t>T123</t>
  </si>
  <si>
    <t>Norman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</si>
</sst>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B3B3B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B3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4" fillId="4" borderId="0" xfId="0" applyFont="1" applyFill="1"/>
    <xf numFmtId="0" fontId="5" fillId="0" borderId="0" xfId="0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0" fontId="2" fillId="4" borderId="0" xfId="0" applyFont="1" applyFill="1"/>
    <xf numFmtId="0" fontId="0" fillId="3" borderId="0" xfId="0" applyFill="1" applyAlignment="1">
      <alignment horizontal="left"/>
    </xf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8" fillId="2" borderId="1" xfId="0" applyFont="1" applyFill="1" applyBorder="1"/>
    <xf numFmtId="0" fontId="7" fillId="0" borderId="0" xfId="0" applyFont="1"/>
    <xf numFmtId="49" fontId="7" fillId="0" borderId="1" xfId="0" applyNumberFormat="1" applyFont="1" applyBorder="1" applyAlignment="1">
      <alignment horizontal="left"/>
    </xf>
    <xf numFmtId="0" fontId="4" fillId="4" borderId="0" xfId="0" applyFont="1" applyFill="1" applyAlignment="1">
      <alignment horizontal="left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center"/>
    </xf>
    <xf numFmtId="9" fontId="7" fillId="0" borderId="0" xfId="0" applyNumberFormat="1" applyFont="1"/>
    <xf numFmtId="0" fontId="7" fillId="0" borderId="0" xfId="0" applyFont="1" applyAlignment="1">
      <alignment horizontal="right"/>
    </xf>
    <xf numFmtId="17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/>
    </xf>
    <xf numFmtId="0" fontId="9" fillId="0" borderId="0" xfId="0" applyFont="1" applyAlignment="1">
      <alignment vertical="top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E0E0"/>
      <color rgb="FFB3B3B3"/>
      <color rgb="FF009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6A04-E499-4F82-972F-CE7C948040E0}">
  <dimension ref="A1:I25"/>
  <sheetViews>
    <sheetView tabSelected="1" workbookViewId="0">
      <pane xSplit="1" topLeftCell="B1" activePane="topRight" state="frozen"/>
      <selection pane="topRight" activeCell="A35" sqref="A35"/>
    </sheetView>
  </sheetViews>
  <sheetFormatPr defaultRowHeight="14.4" x14ac:dyDescent="0.3"/>
  <cols>
    <col min="1" max="1" width="44.33203125" style="3" customWidth="1"/>
    <col min="2" max="2" width="29.44140625" style="2" customWidth="1"/>
    <col min="3" max="3" width="28.33203125" style="2" customWidth="1"/>
    <col min="4" max="4" width="24.88671875" style="2" customWidth="1"/>
    <col min="5" max="6" width="26.6640625" bestFit="1" customWidth="1"/>
    <col min="7" max="8" width="26" bestFit="1" customWidth="1"/>
    <col min="9" max="9" width="26.5546875" bestFit="1" customWidth="1"/>
  </cols>
  <sheetData>
    <row r="1" spans="1:9" s="6" customFormat="1" ht="18" x14ac:dyDescent="0.35">
      <c r="A1" s="5" t="s">
        <v>20</v>
      </c>
      <c r="B1" s="5"/>
      <c r="C1" s="5"/>
      <c r="D1" s="19"/>
      <c r="E1" s="5"/>
      <c r="F1" s="5"/>
      <c r="G1" s="8"/>
      <c r="H1" s="8"/>
      <c r="I1" s="8"/>
    </row>
    <row r="2" spans="1:9" x14ac:dyDescent="0.3">
      <c r="A2" s="12" t="s">
        <v>59</v>
      </c>
      <c r="B2" s="13" t="s">
        <v>76</v>
      </c>
      <c r="C2" s="10"/>
      <c r="D2" s="10"/>
      <c r="E2" s="1"/>
      <c r="F2" s="1"/>
      <c r="G2" s="1"/>
      <c r="H2" s="1"/>
      <c r="I2" s="1"/>
    </row>
    <row r="3" spans="1:9" x14ac:dyDescent="0.3">
      <c r="A3" s="12" t="s">
        <v>64</v>
      </c>
      <c r="B3" s="13" t="s">
        <v>75</v>
      </c>
      <c r="C3" s="10"/>
      <c r="D3" s="10"/>
      <c r="E3" s="1"/>
      <c r="F3" s="1"/>
      <c r="G3" s="1"/>
      <c r="H3" s="1"/>
      <c r="I3" s="1"/>
    </row>
    <row r="4" spans="1:9" x14ac:dyDescent="0.3">
      <c r="A4" s="12" t="s">
        <v>65</v>
      </c>
      <c r="B4" s="13" t="s">
        <v>74</v>
      </c>
      <c r="C4" s="10"/>
      <c r="D4" s="10"/>
      <c r="E4" s="1"/>
      <c r="F4" s="1"/>
      <c r="G4" s="1"/>
      <c r="H4" s="1"/>
      <c r="I4" s="1"/>
    </row>
    <row r="5" spans="1:9" x14ac:dyDescent="0.3">
      <c r="A5" s="11"/>
      <c r="B5" s="10"/>
      <c r="C5" s="10"/>
      <c r="D5" s="10"/>
      <c r="E5" s="1"/>
      <c r="F5" s="1"/>
      <c r="G5" s="1"/>
      <c r="I5" s="1"/>
    </row>
    <row r="6" spans="1:9" s="4" customFormat="1" ht="18" x14ac:dyDescent="0.35">
      <c r="A6" s="5" t="s">
        <v>0</v>
      </c>
      <c r="B6" s="7"/>
      <c r="C6" s="7"/>
      <c r="D6" s="7"/>
      <c r="E6" s="8"/>
      <c r="F6" s="8"/>
      <c r="G6" s="8"/>
      <c r="H6" s="14"/>
      <c r="I6" s="9"/>
    </row>
    <row r="7" spans="1:9" x14ac:dyDescent="0.3">
      <c r="A7" s="12" t="s">
        <v>1</v>
      </c>
      <c r="B7" s="13" t="s">
        <v>14</v>
      </c>
      <c r="C7" s="13" t="s">
        <v>15</v>
      </c>
      <c r="D7" s="13" t="s">
        <v>71</v>
      </c>
      <c r="E7" s="13" t="s">
        <v>72</v>
      </c>
      <c r="F7" s="13" t="s">
        <v>72</v>
      </c>
      <c r="G7" s="13" t="s">
        <v>73</v>
      </c>
      <c r="H7" s="13"/>
      <c r="I7" s="13"/>
    </row>
    <row r="8" spans="1:9" x14ac:dyDescent="0.3">
      <c r="A8" s="12" t="s">
        <v>53</v>
      </c>
      <c r="B8" s="15" t="s">
        <v>5</v>
      </c>
      <c r="C8" s="15" t="s">
        <v>5</v>
      </c>
      <c r="D8" s="15" t="s">
        <v>8</v>
      </c>
      <c r="E8" s="15" t="s">
        <v>6</v>
      </c>
      <c r="F8" s="27" t="s">
        <v>6</v>
      </c>
      <c r="G8" s="15" t="s">
        <v>7</v>
      </c>
      <c r="H8" s="15"/>
      <c r="I8" s="15"/>
    </row>
    <row r="9" spans="1:9" x14ac:dyDescent="0.3">
      <c r="A9" s="12" t="s">
        <v>56</v>
      </c>
      <c r="B9" s="26" t="str">
        <f>VLOOKUP(B8, Lookups!A2:H26, 2, FALSE)</f>
        <v>Burstable</v>
      </c>
      <c r="C9" s="26" t="str">
        <f>VLOOKUP(C8, Lookups!A2:H26, 2, FALSE)</f>
        <v>Burstable</v>
      </c>
      <c r="D9" s="26" t="str">
        <f>VLOOKUP(D8, Lookups!A2:H26, 2, FALSE)</f>
        <v>Compute Optimized</v>
      </c>
      <c r="E9" s="26" t="str">
        <f>VLOOKUP(E8, Lookups!A2:H26, 2, FALSE)</f>
        <v>General Purpose</v>
      </c>
      <c r="F9" s="26" t="str">
        <f>VLOOKUP(F8, Lookups!A2:H26, 2, FALSE)</f>
        <v>General Purpose</v>
      </c>
      <c r="G9" s="26" t="str">
        <f>VLOOKUP(G8, Lookups!A2:H26, 2, FALSE)</f>
        <v>Memory Optimized</v>
      </c>
      <c r="H9" s="26" t="e">
        <f>VLOOKUP(H8, Lookups!A2:H26, 2, FALSE)</f>
        <v>#N/A</v>
      </c>
      <c r="I9" s="26" t="e">
        <f>VLOOKUP(I8, Lookups!A2:H26, 2, FALSE)</f>
        <v>#N/A</v>
      </c>
    </row>
    <row r="10" spans="1:9" x14ac:dyDescent="0.3">
      <c r="A10" s="12" t="s">
        <v>11</v>
      </c>
      <c r="B10" s="26">
        <f>VLOOKUP(B8, Lookups!A2:H26, 3, FALSE)</f>
        <v>2</v>
      </c>
      <c r="C10" s="26">
        <f>VLOOKUP(C8, Lookups!A2:H26, 3, FALSE)</f>
        <v>2</v>
      </c>
      <c r="D10" s="26">
        <f>VLOOKUP(D8, Lookups!A2:H26, 3, FALSE)</f>
        <v>4</v>
      </c>
      <c r="E10" s="26">
        <f>VLOOKUP(E8, Lookups!A2:H26, 3, FALSE)</f>
        <v>2</v>
      </c>
      <c r="F10" s="26">
        <f>VLOOKUP(F8, Lookups!A2:H26, 3, FALSE)</f>
        <v>2</v>
      </c>
      <c r="G10" s="26">
        <f>VLOOKUP(G8, Lookups!A2:H26, 3, FALSE)</f>
        <v>2</v>
      </c>
      <c r="H10" s="26" t="e">
        <f>VLOOKUP(H8, Lookups!A2:H26, 3, FALSE)</f>
        <v>#N/A</v>
      </c>
      <c r="I10" s="26" t="e">
        <f>VLOOKUP(I8, Lookups!A2:H26, 3, FALSE)</f>
        <v>#N/A</v>
      </c>
    </row>
    <row r="11" spans="1:9" s="17" customFormat="1" x14ac:dyDescent="0.3">
      <c r="A11" s="16" t="s">
        <v>12</v>
      </c>
      <c r="B11" s="26">
        <f>VLOOKUP(B8, Lookups!A2:H26, 4, FALSE)</f>
        <v>8</v>
      </c>
      <c r="C11" s="26">
        <f>VLOOKUP(C8, Lookups!A2:H26, 4, FALSE)</f>
        <v>8</v>
      </c>
      <c r="D11" s="26">
        <f>VLOOKUP(D8, Lookups!A2:H26, 4, FALSE)</f>
        <v>8</v>
      </c>
      <c r="E11" s="26">
        <f>VLOOKUP(E8, Lookups!A2:H26, 4, FALSE)</f>
        <v>8</v>
      </c>
      <c r="F11" s="26">
        <f>VLOOKUP(F8, Lookups!A2:H26, 4, FALSE)</f>
        <v>8</v>
      </c>
      <c r="G11" s="26">
        <f>VLOOKUP(G8, Lookups!A2:H26, 4, FALSE)</f>
        <v>14</v>
      </c>
      <c r="H11" s="26" t="e">
        <f>VLOOKUP(H8, Lookups!A2:H26, 4, FALSE)</f>
        <v>#N/A</v>
      </c>
      <c r="I11" s="26" t="e">
        <f>VLOOKUP(I8, Lookups!A2:H26, 4, FALSE)</f>
        <v>#N/A</v>
      </c>
    </row>
    <row r="12" spans="1:9" s="17" customFormat="1" x14ac:dyDescent="0.3">
      <c r="A12" s="16" t="s">
        <v>55</v>
      </c>
      <c r="B12" s="26" t="str">
        <f>VLOOKUP(B8, Lookups!A2:H26, 7, FALSE)</f>
        <v>N</v>
      </c>
      <c r="C12" s="26" t="str">
        <f>VLOOKUP(C8, Lookups!A2:H26, 7, FALSE)</f>
        <v>N</v>
      </c>
      <c r="D12" s="26" t="str">
        <f>VLOOKUP(D8, Lookups!A2:H26, 7, FALSE)</f>
        <v>Y</v>
      </c>
      <c r="E12" s="26" t="str">
        <f>VLOOKUP(E8, Lookups!A2:H26, 7, FALSE)</f>
        <v>N</v>
      </c>
      <c r="F12" s="26" t="str">
        <f>VLOOKUP(F8, Lookups!A2:H26, 7, FALSE)</f>
        <v>N</v>
      </c>
      <c r="G12" s="26" t="str">
        <f>VLOOKUP(G8, Lookups!A2:H26, 7, FALSE)</f>
        <v>Y</v>
      </c>
      <c r="H12" s="26" t="e">
        <f>VLOOKUP(H8, Lookups!A2:H26, 7, FALSE)</f>
        <v>#N/A</v>
      </c>
      <c r="I12" s="26" t="e">
        <f>VLOOKUP(I8, Lookups!A2:H26, 7, FALSE)</f>
        <v>#N/A</v>
      </c>
    </row>
    <row r="13" spans="1:9" s="17" customFormat="1" x14ac:dyDescent="0.3">
      <c r="A13" s="16" t="s">
        <v>13</v>
      </c>
      <c r="B13" s="15" t="s">
        <v>2</v>
      </c>
      <c r="C13" s="15" t="s">
        <v>2</v>
      </c>
      <c r="D13" s="15" t="s">
        <v>2</v>
      </c>
      <c r="E13" s="15" t="s">
        <v>2</v>
      </c>
      <c r="F13" s="15" t="s">
        <v>2</v>
      </c>
      <c r="G13" s="15" t="s">
        <v>2</v>
      </c>
      <c r="H13" s="15"/>
      <c r="I13" s="15"/>
    </row>
    <row r="14" spans="1:9" s="17" customFormat="1" x14ac:dyDescent="0.3">
      <c r="A14" s="16" t="s">
        <v>17</v>
      </c>
      <c r="B14" s="15">
        <v>64</v>
      </c>
      <c r="C14" s="15">
        <v>64</v>
      </c>
      <c r="D14" s="15">
        <v>64</v>
      </c>
      <c r="E14" s="15">
        <v>64</v>
      </c>
      <c r="F14" s="15">
        <v>64</v>
      </c>
      <c r="G14" s="15">
        <v>64</v>
      </c>
      <c r="H14" s="15"/>
      <c r="I14" s="15"/>
    </row>
    <row r="15" spans="1:9" s="17" customFormat="1" x14ac:dyDescent="0.3">
      <c r="A15" s="16" t="s">
        <v>18</v>
      </c>
      <c r="B15" s="18" t="s">
        <v>16</v>
      </c>
      <c r="C15" s="18" t="s">
        <v>16</v>
      </c>
      <c r="D15" s="18" t="s">
        <v>16</v>
      </c>
      <c r="E15" s="18" t="s">
        <v>16</v>
      </c>
      <c r="F15" s="18" t="s">
        <v>16</v>
      </c>
      <c r="G15" s="18" t="s">
        <v>16</v>
      </c>
      <c r="H15" s="18"/>
      <c r="I15" s="18"/>
    </row>
    <row r="16" spans="1:9" s="17" customFormat="1" x14ac:dyDescent="0.3">
      <c r="A16" s="16" t="s">
        <v>66</v>
      </c>
      <c r="B16" s="18"/>
      <c r="C16" s="18"/>
      <c r="D16" s="18"/>
      <c r="E16" s="18"/>
      <c r="F16" s="18"/>
      <c r="G16" s="18" t="s">
        <v>54</v>
      </c>
      <c r="H16" s="18"/>
      <c r="I16" s="18"/>
    </row>
    <row r="17" spans="1:9" s="17" customFormat="1" x14ac:dyDescent="0.3">
      <c r="A17" s="16" t="s">
        <v>67</v>
      </c>
      <c r="B17" s="18"/>
      <c r="C17" s="18"/>
      <c r="D17" s="18"/>
      <c r="E17" s="18"/>
      <c r="F17" s="18"/>
      <c r="G17" s="18" t="s">
        <v>54</v>
      </c>
      <c r="H17" s="18"/>
      <c r="I17" s="18"/>
    </row>
    <row r="18" spans="1:9" s="17" customFormat="1" x14ac:dyDescent="0.3">
      <c r="A18" s="16" t="s">
        <v>68</v>
      </c>
      <c r="B18" s="18"/>
      <c r="C18" s="18"/>
      <c r="D18" s="18"/>
      <c r="E18" s="18"/>
      <c r="F18" s="18"/>
      <c r="G18" s="18" t="s">
        <v>54</v>
      </c>
      <c r="H18" s="18"/>
      <c r="I18" s="18"/>
    </row>
    <row r="19" spans="1:9" s="17" customFormat="1" x14ac:dyDescent="0.3">
      <c r="A19" s="16" t="s">
        <v>19</v>
      </c>
      <c r="B19" s="18"/>
      <c r="C19" s="18"/>
      <c r="D19" s="18"/>
      <c r="E19" s="18"/>
      <c r="F19" s="18"/>
      <c r="G19" s="18" t="s">
        <v>16</v>
      </c>
      <c r="H19" s="18"/>
      <c r="I19" s="18"/>
    </row>
    <row r="20" spans="1:9" x14ac:dyDescent="0.3">
      <c r="A20" s="12" t="s">
        <v>9</v>
      </c>
      <c r="B20" s="13" t="s">
        <v>3</v>
      </c>
      <c r="C20" s="13" t="s">
        <v>3</v>
      </c>
      <c r="D20" s="13" t="s">
        <v>3</v>
      </c>
      <c r="E20" s="13" t="s">
        <v>3</v>
      </c>
      <c r="F20" s="13" t="s">
        <v>3</v>
      </c>
      <c r="G20" s="13" t="s">
        <v>3</v>
      </c>
      <c r="H20" s="13"/>
      <c r="I20" s="13"/>
    </row>
    <row r="21" spans="1:9" x14ac:dyDescent="0.3">
      <c r="A21" s="12" t="s">
        <v>10</v>
      </c>
      <c r="B21" s="13" t="s">
        <v>3</v>
      </c>
      <c r="C21" s="13" t="s">
        <v>3</v>
      </c>
      <c r="D21" s="13" t="s">
        <v>3</v>
      </c>
      <c r="E21" s="13" t="s">
        <v>3</v>
      </c>
      <c r="F21" s="13" t="s">
        <v>3</v>
      </c>
      <c r="G21" s="13" t="s">
        <v>3</v>
      </c>
      <c r="H21" s="13"/>
      <c r="I21" s="13"/>
    </row>
    <row r="23" spans="1:9" s="4" customFormat="1" ht="18" x14ac:dyDescent="0.35">
      <c r="A23" s="5" t="s">
        <v>60</v>
      </c>
      <c r="B23" s="7"/>
      <c r="C23" s="7"/>
      <c r="D23" s="8"/>
      <c r="E23" s="8"/>
      <c r="F23" s="8"/>
      <c r="G23" s="8"/>
      <c r="H23" s="9"/>
      <c r="I23" s="9"/>
    </row>
    <row r="24" spans="1:9" x14ac:dyDescent="0.3">
      <c r="A24" s="12" t="s">
        <v>62</v>
      </c>
      <c r="B24" s="15" t="s">
        <v>69</v>
      </c>
      <c r="C24" s="15" t="s">
        <v>70</v>
      </c>
      <c r="D24" s="1"/>
      <c r="E24" s="1"/>
      <c r="F24" s="1"/>
      <c r="G24" s="1"/>
      <c r="H24" s="1"/>
      <c r="I24" s="1"/>
    </row>
    <row r="25" spans="1:9" x14ac:dyDescent="0.3">
      <c r="A25" s="12" t="s">
        <v>63</v>
      </c>
      <c r="B25" s="15" t="s">
        <v>61</v>
      </c>
      <c r="C25" s="15" t="s">
        <v>61</v>
      </c>
      <c r="D25" s="1"/>
      <c r="E25" s="1"/>
      <c r="F25" s="1"/>
      <c r="G25" s="1"/>
      <c r="H25" s="1"/>
      <c r="I25" s="1"/>
    </row>
  </sheetData>
  <protectedRanges>
    <protectedRange sqref="B25:C25" name="VirtualNetworkGatewayType"/>
    <protectedRange sqref="B15:I17" name="VmDataDiskSizeData"/>
    <protectedRange sqref="B14:I14" name="VmOsDiskSize"/>
    <protectedRange sqref="B13:I13" name="VmOs"/>
    <protectedRange sqref="B8:I8" name="VmSize"/>
    <protectedRange sqref="B7:I7" name="VmDescription"/>
    <protectedRange sqref="B18:I18" name="VmDataDiskSizeBackup"/>
    <protectedRange sqref="B19:I19" name="VmDataDiskSizeImages"/>
    <protectedRange sqref="B20:I20" name="VmAzureBackup"/>
    <protectedRange sqref="B21:I21" name="VmAzureRecoveryServices"/>
    <protectedRange sqref="B2:B4" name="Introduction_1"/>
  </protectedRanges>
  <phoneticPr fontId="3" type="noConversion"/>
  <dataValidations count="6">
    <dataValidation type="list" allowBlank="1" showInputMessage="1" showErrorMessage="1" sqref="B13:I13" xr:uid="{26912FDD-88E0-480E-B24B-53838BD352B3}">
      <formula1>"Windows,Linux"</formula1>
    </dataValidation>
    <dataValidation type="list" allowBlank="1" showInputMessage="1" showErrorMessage="1" sqref="B14:I14" xr:uid="{FFB35DBC-13A0-4064-9716-3AEF1E4922DB}">
      <formula1>"64,128"</formula1>
    </dataValidation>
    <dataValidation type="list" allowBlank="1" showInputMessage="1" showErrorMessage="1" sqref="B20:I21" xr:uid="{07A9251A-A362-4293-A972-9585867A0712}">
      <formula1>"Y,N"</formula1>
    </dataValidation>
    <dataValidation type="list" allowBlank="1" showInputMessage="1" showErrorMessage="1" sqref="B25" xr:uid="{0ACA3137-829F-4412-8019-2AAD446BB935}">
      <formula1>"Site to Site VPN,ExpressRoute (N3),None"</formula1>
    </dataValidation>
    <dataValidation type="list" allowBlank="1" showInputMessage="1" showErrorMessage="1" sqref="C25" xr:uid="{C350A603-956B-45E8-8614-817CEAD77FF3}">
      <formula1>"Site to Site VPN,None"</formula1>
    </dataValidation>
    <dataValidation type="list" allowBlank="1" showInputMessage="1" showErrorMessage="1" sqref="B15:I19" xr:uid="{4AEC1F6C-A07E-4F29-8591-FE2F71C160FB}">
      <formula1>"16,32,64,128,256,512,1024,2048,4096"</formula1>
    </dataValidation>
  </dataValidations>
  <pageMargins left="0.7" right="0.7" top="0.75" bottom="0.75" header="0.3" footer="0.3"/>
  <pageSetup paperSize="9" orientation="portrait" r:id="rId1"/>
  <ignoredErrors>
    <ignoredError sqref="B15:F1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86382-01D7-409E-83EB-C458C0B6B62F}">
          <x14:formula1>
            <xm:f>Lookups!$A$2:$A$26</xm:f>
          </x14:formula1>
          <xm:sqref>B8:I8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2EEA-BC66-4037-98B0-E38FAAFA5AD4}">
  <dimension ref="A1:L26"/>
  <sheetViews>
    <sheetView workbookViewId="0">
      <selection activeCell="L1" sqref="L1:L1048576"/>
    </sheetView>
  </sheetViews>
  <sheetFormatPr defaultColWidth="9.109375" defaultRowHeight="14.4" x14ac:dyDescent="0.3"/>
  <cols>
    <col min="1" max="1" width="18.109375" style="17" customWidth="1"/>
    <col min="2" max="2" width="19.109375" style="17" bestFit="1" customWidth="1"/>
    <col min="3" max="3" width="5.88671875" style="17" customWidth="1"/>
    <col min="4" max="4" width="9.33203125" style="17" bestFit="1" customWidth="1"/>
    <col min="5" max="5" width="10" style="17" bestFit="1" customWidth="1"/>
    <col min="6" max="6" width="6.33203125" style="17" customWidth="1"/>
    <col min="7" max="7" width="12.5546875" style="17" bestFit="1" customWidth="1"/>
    <col min="8" max="8" width="10" style="17" bestFit="1" customWidth="1"/>
    <col min="9" max="11" width="9.109375" style="17"/>
    <col min="12" max="12" width="22.109375" style="17" bestFit="1" customWidth="1"/>
    <col min="13" max="16384" width="9.109375" style="17"/>
  </cols>
  <sheetData>
    <row r="1" spans="1:12" s="29" customFormat="1" ht="46.8" x14ac:dyDescent="0.3">
      <c r="A1" s="20" t="s">
        <v>22</v>
      </c>
      <c r="B1" s="20" t="s">
        <v>21</v>
      </c>
      <c r="C1" s="20" t="s">
        <v>23</v>
      </c>
      <c r="D1" s="28" t="s">
        <v>24</v>
      </c>
      <c r="E1" s="28" t="s">
        <v>25</v>
      </c>
      <c r="F1" s="28" t="s">
        <v>26</v>
      </c>
      <c r="G1" s="28" t="s">
        <v>27</v>
      </c>
      <c r="H1" s="28" t="s">
        <v>28</v>
      </c>
      <c r="L1" s="20"/>
    </row>
    <row r="2" spans="1:12" x14ac:dyDescent="0.3">
      <c r="A2" s="17" t="s">
        <v>30</v>
      </c>
      <c r="B2" s="17" t="s">
        <v>29</v>
      </c>
      <c r="C2" s="17">
        <v>1</v>
      </c>
      <c r="D2" s="17">
        <v>1</v>
      </c>
      <c r="E2" s="17">
        <v>4</v>
      </c>
      <c r="F2" s="17">
        <v>2</v>
      </c>
      <c r="G2" s="21" t="s">
        <v>4</v>
      </c>
      <c r="H2" s="22">
        <v>0.1</v>
      </c>
    </row>
    <row r="3" spans="1:12" x14ac:dyDescent="0.3">
      <c r="A3" s="17" t="s">
        <v>31</v>
      </c>
      <c r="B3" s="17" t="s">
        <v>29</v>
      </c>
      <c r="C3" s="17">
        <v>1</v>
      </c>
      <c r="D3" s="17">
        <v>2</v>
      </c>
      <c r="E3" s="17">
        <v>4</v>
      </c>
      <c r="F3" s="17">
        <v>2</v>
      </c>
      <c r="G3" s="21" t="s">
        <v>4</v>
      </c>
      <c r="H3" s="22">
        <v>0.2</v>
      </c>
    </row>
    <row r="4" spans="1:12" x14ac:dyDescent="0.3">
      <c r="A4" s="17" t="s">
        <v>32</v>
      </c>
      <c r="B4" s="17" t="s">
        <v>29</v>
      </c>
      <c r="C4" s="17">
        <v>2</v>
      </c>
      <c r="D4" s="17">
        <v>4</v>
      </c>
      <c r="E4" s="17">
        <v>8</v>
      </c>
      <c r="F4" s="17">
        <v>4</v>
      </c>
      <c r="G4" s="21" t="s">
        <v>4</v>
      </c>
      <c r="H4" s="22">
        <v>0.4</v>
      </c>
    </row>
    <row r="5" spans="1:12" x14ac:dyDescent="0.3">
      <c r="A5" s="17" t="s">
        <v>5</v>
      </c>
      <c r="B5" s="17" t="s">
        <v>29</v>
      </c>
      <c r="C5" s="17">
        <v>2</v>
      </c>
      <c r="D5" s="17">
        <v>8</v>
      </c>
      <c r="E5" s="17">
        <v>16</v>
      </c>
      <c r="F5" s="17">
        <v>4</v>
      </c>
      <c r="G5" s="21" t="s">
        <v>4</v>
      </c>
      <c r="H5" s="22">
        <v>0.6</v>
      </c>
    </row>
    <row r="6" spans="1:12" x14ac:dyDescent="0.3">
      <c r="A6" s="17" t="s">
        <v>33</v>
      </c>
      <c r="B6" s="17" t="s">
        <v>29</v>
      </c>
      <c r="C6" s="17">
        <v>4</v>
      </c>
      <c r="D6" s="17">
        <v>16</v>
      </c>
      <c r="E6" s="17">
        <v>32</v>
      </c>
      <c r="F6" s="17">
        <v>8</v>
      </c>
      <c r="G6" s="21" t="s">
        <v>4</v>
      </c>
      <c r="H6" s="22">
        <v>0.9</v>
      </c>
    </row>
    <row r="7" spans="1:12" x14ac:dyDescent="0.3">
      <c r="A7" s="17" t="s">
        <v>34</v>
      </c>
      <c r="B7" s="17" t="s">
        <v>29</v>
      </c>
      <c r="C7" s="17">
        <v>8</v>
      </c>
      <c r="D7" s="17">
        <v>32</v>
      </c>
      <c r="E7" s="17">
        <v>64</v>
      </c>
      <c r="F7" s="17">
        <v>16</v>
      </c>
      <c r="G7" s="21" t="s">
        <v>4</v>
      </c>
      <c r="H7" s="22">
        <v>1.35</v>
      </c>
    </row>
    <row r="8" spans="1:12" x14ac:dyDescent="0.3">
      <c r="A8" s="17" t="s">
        <v>6</v>
      </c>
      <c r="B8" s="17" t="s">
        <v>35</v>
      </c>
      <c r="C8" s="17">
        <v>2</v>
      </c>
      <c r="D8" s="17">
        <v>8</v>
      </c>
      <c r="E8" s="17">
        <v>16</v>
      </c>
      <c r="F8" s="17">
        <v>4</v>
      </c>
      <c r="G8" s="21" t="s">
        <v>4</v>
      </c>
      <c r="H8" s="23" t="s">
        <v>37</v>
      </c>
    </row>
    <row r="9" spans="1:12" x14ac:dyDescent="0.3">
      <c r="A9" s="17" t="s">
        <v>36</v>
      </c>
      <c r="B9" s="17" t="s">
        <v>35</v>
      </c>
      <c r="C9" s="17">
        <v>1</v>
      </c>
      <c r="D9" s="17">
        <v>3.5</v>
      </c>
      <c r="E9" s="17">
        <v>7</v>
      </c>
      <c r="F9" s="17">
        <v>4</v>
      </c>
      <c r="G9" s="21" t="s">
        <v>3</v>
      </c>
      <c r="H9" s="23" t="s">
        <v>37</v>
      </c>
    </row>
    <row r="10" spans="1:12" x14ac:dyDescent="0.3">
      <c r="A10" s="17" t="s">
        <v>38</v>
      </c>
      <c r="B10" s="17" t="s">
        <v>35</v>
      </c>
      <c r="C10" s="17">
        <v>2</v>
      </c>
      <c r="D10" s="17">
        <v>7</v>
      </c>
      <c r="E10" s="17">
        <v>14</v>
      </c>
      <c r="F10" s="17">
        <v>8</v>
      </c>
      <c r="G10" s="21" t="s">
        <v>3</v>
      </c>
      <c r="H10" s="23" t="s">
        <v>37</v>
      </c>
    </row>
    <row r="11" spans="1:12" x14ac:dyDescent="0.3">
      <c r="A11" s="17" t="s">
        <v>39</v>
      </c>
      <c r="B11" s="17" t="s">
        <v>35</v>
      </c>
      <c r="C11" s="17">
        <v>4</v>
      </c>
      <c r="D11" s="17">
        <v>14</v>
      </c>
      <c r="E11" s="17">
        <v>28</v>
      </c>
      <c r="F11" s="17">
        <v>16</v>
      </c>
      <c r="G11" s="24" t="s">
        <v>3</v>
      </c>
      <c r="H11" s="23" t="s">
        <v>37</v>
      </c>
    </row>
    <row r="12" spans="1:12" x14ac:dyDescent="0.3">
      <c r="A12" s="17" t="s">
        <v>40</v>
      </c>
      <c r="B12" s="17" t="s">
        <v>35</v>
      </c>
      <c r="C12" s="17">
        <v>8</v>
      </c>
      <c r="D12" s="17">
        <v>28</v>
      </c>
      <c r="E12" s="17">
        <v>56</v>
      </c>
      <c r="F12" s="17">
        <v>32</v>
      </c>
      <c r="G12" s="24" t="s">
        <v>3</v>
      </c>
      <c r="H12" s="23" t="s">
        <v>37</v>
      </c>
    </row>
    <row r="13" spans="1:12" x14ac:dyDescent="0.3">
      <c r="A13" s="17" t="s">
        <v>41</v>
      </c>
      <c r="B13" s="17" t="s">
        <v>35</v>
      </c>
      <c r="C13" s="17">
        <v>16</v>
      </c>
      <c r="D13" s="17">
        <v>56</v>
      </c>
      <c r="E13" s="17">
        <v>112</v>
      </c>
      <c r="F13" s="17">
        <v>64</v>
      </c>
      <c r="G13" s="21" t="s">
        <v>3</v>
      </c>
      <c r="H13" s="23" t="s">
        <v>37</v>
      </c>
    </row>
    <row r="14" spans="1:12" x14ac:dyDescent="0.3">
      <c r="A14" s="17" t="s">
        <v>7</v>
      </c>
      <c r="B14" s="17" t="s">
        <v>42</v>
      </c>
      <c r="C14" s="17">
        <v>2</v>
      </c>
      <c r="D14" s="17">
        <v>14</v>
      </c>
      <c r="E14" s="17">
        <v>28</v>
      </c>
      <c r="F14" s="17">
        <v>8</v>
      </c>
      <c r="G14" s="21" t="s">
        <v>3</v>
      </c>
      <c r="H14" s="23" t="s">
        <v>37</v>
      </c>
    </row>
    <row r="15" spans="1:12" x14ac:dyDescent="0.3">
      <c r="A15" s="17" t="s">
        <v>43</v>
      </c>
      <c r="B15" s="17" t="s">
        <v>42</v>
      </c>
      <c r="C15" s="17">
        <v>4</v>
      </c>
      <c r="D15" s="17">
        <v>28</v>
      </c>
      <c r="E15" s="17">
        <v>56</v>
      </c>
      <c r="F15" s="17">
        <v>16</v>
      </c>
      <c r="G15" s="25" t="s">
        <v>3</v>
      </c>
      <c r="H15" s="23" t="s">
        <v>37</v>
      </c>
    </row>
    <row r="16" spans="1:12" x14ac:dyDescent="0.3">
      <c r="A16" s="17" t="s">
        <v>44</v>
      </c>
      <c r="B16" s="17" t="s">
        <v>42</v>
      </c>
      <c r="C16" s="17">
        <v>8</v>
      </c>
      <c r="D16" s="17">
        <v>56</v>
      </c>
      <c r="E16" s="17">
        <v>112</v>
      </c>
      <c r="F16" s="17">
        <v>32</v>
      </c>
      <c r="G16" s="25" t="s">
        <v>3</v>
      </c>
      <c r="H16" s="23" t="s">
        <v>37</v>
      </c>
    </row>
    <row r="17" spans="1:8" x14ac:dyDescent="0.3">
      <c r="A17" s="17" t="s">
        <v>45</v>
      </c>
      <c r="B17" s="17" t="s">
        <v>42</v>
      </c>
      <c r="C17" s="17">
        <v>16</v>
      </c>
      <c r="D17" s="17">
        <v>112</v>
      </c>
      <c r="E17" s="17">
        <v>224</v>
      </c>
      <c r="F17" s="17">
        <v>64</v>
      </c>
      <c r="G17" s="21" t="s">
        <v>3</v>
      </c>
      <c r="H17" s="23" t="s">
        <v>37</v>
      </c>
    </row>
    <row r="18" spans="1:8" x14ac:dyDescent="0.3">
      <c r="A18" s="17" t="s">
        <v>46</v>
      </c>
      <c r="B18" s="17" t="s">
        <v>42</v>
      </c>
      <c r="C18" s="17">
        <v>2</v>
      </c>
      <c r="D18" s="17">
        <v>16</v>
      </c>
      <c r="E18" s="17">
        <v>32</v>
      </c>
      <c r="F18" s="17">
        <v>4</v>
      </c>
      <c r="G18" s="21" t="s">
        <v>4</v>
      </c>
      <c r="H18" s="23" t="s">
        <v>37</v>
      </c>
    </row>
    <row r="19" spans="1:8" x14ac:dyDescent="0.3">
      <c r="A19" s="17" t="s">
        <v>47</v>
      </c>
      <c r="B19" s="17" t="s">
        <v>42</v>
      </c>
      <c r="C19" s="17">
        <v>4</v>
      </c>
      <c r="D19" s="17">
        <v>32</v>
      </c>
      <c r="E19" s="17">
        <v>64</v>
      </c>
      <c r="F19" s="17">
        <v>8</v>
      </c>
      <c r="G19" s="21" t="s">
        <v>4</v>
      </c>
      <c r="H19" s="23" t="s">
        <v>37</v>
      </c>
    </row>
    <row r="20" spans="1:8" x14ac:dyDescent="0.3">
      <c r="A20" s="17" t="s">
        <v>48</v>
      </c>
      <c r="B20" s="17" t="s">
        <v>42</v>
      </c>
      <c r="C20" s="17">
        <v>8</v>
      </c>
      <c r="D20" s="17">
        <v>64</v>
      </c>
      <c r="E20" s="17">
        <v>128</v>
      </c>
      <c r="F20" s="17">
        <v>16</v>
      </c>
      <c r="G20" s="21" t="s">
        <v>4</v>
      </c>
      <c r="H20" s="23" t="s">
        <v>37</v>
      </c>
    </row>
    <row r="21" spans="1:8" x14ac:dyDescent="0.3">
      <c r="A21" s="17" t="s">
        <v>49</v>
      </c>
      <c r="B21" s="17" t="s">
        <v>42</v>
      </c>
      <c r="C21" s="17">
        <v>16</v>
      </c>
      <c r="D21" s="17">
        <v>128</v>
      </c>
      <c r="E21" s="17">
        <v>256</v>
      </c>
      <c r="F21" s="17">
        <v>32</v>
      </c>
      <c r="G21" s="21" t="s">
        <v>4</v>
      </c>
      <c r="H21" s="23" t="s">
        <v>37</v>
      </c>
    </row>
    <row r="22" spans="1:8" x14ac:dyDescent="0.3">
      <c r="A22" s="17" t="s">
        <v>50</v>
      </c>
      <c r="B22" s="17" t="s">
        <v>42</v>
      </c>
      <c r="C22" s="17">
        <v>20</v>
      </c>
      <c r="D22" s="17">
        <v>160</v>
      </c>
      <c r="E22" s="17">
        <v>320</v>
      </c>
      <c r="F22" s="17">
        <v>32</v>
      </c>
      <c r="G22" s="21" t="s">
        <v>4</v>
      </c>
      <c r="H22" s="23" t="s">
        <v>37</v>
      </c>
    </row>
    <row r="23" spans="1:8" x14ac:dyDescent="0.3">
      <c r="A23" s="17" t="s">
        <v>51</v>
      </c>
      <c r="B23" s="17" t="s">
        <v>42</v>
      </c>
      <c r="C23" s="17">
        <v>32</v>
      </c>
      <c r="D23" s="17">
        <v>256</v>
      </c>
      <c r="E23" s="17">
        <v>512</v>
      </c>
      <c r="F23" s="17">
        <v>32</v>
      </c>
      <c r="G23" s="21" t="s">
        <v>4</v>
      </c>
      <c r="H23" s="23" t="s">
        <v>37</v>
      </c>
    </row>
    <row r="24" spans="1:8" x14ac:dyDescent="0.3">
      <c r="A24" s="17" t="s">
        <v>57</v>
      </c>
      <c r="B24" s="17" t="s">
        <v>52</v>
      </c>
      <c r="C24" s="17">
        <v>2</v>
      </c>
      <c r="D24" s="17">
        <v>4</v>
      </c>
      <c r="E24" s="17">
        <v>8</v>
      </c>
      <c r="F24" s="17">
        <v>8</v>
      </c>
      <c r="G24" s="21" t="s">
        <v>3</v>
      </c>
      <c r="H24" s="23" t="s">
        <v>37</v>
      </c>
    </row>
    <row r="25" spans="1:8" x14ac:dyDescent="0.3">
      <c r="A25" s="17" t="s">
        <v>8</v>
      </c>
      <c r="B25" s="17" t="s">
        <v>52</v>
      </c>
      <c r="C25" s="17">
        <v>4</v>
      </c>
      <c r="D25" s="17">
        <v>8</v>
      </c>
      <c r="E25" s="17">
        <v>16</v>
      </c>
      <c r="F25" s="17">
        <v>16</v>
      </c>
      <c r="G25" s="21" t="s">
        <v>3</v>
      </c>
      <c r="H25" s="23" t="s">
        <v>37</v>
      </c>
    </row>
    <row r="26" spans="1:8" x14ac:dyDescent="0.3">
      <c r="A26" s="17" t="s">
        <v>58</v>
      </c>
      <c r="B26" s="17" t="s">
        <v>52</v>
      </c>
      <c r="C26" s="17">
        <v>8</v>
      </c>
      <c r="D26" s="17">
        <v>16</v>
      </c>
      <c r="E26" s="17">
        <v>32</v>
      </c>
      <c r="F26" s="17">
        <v>32</v>
      </c>
      <c r="G26" s="21" t="s">
        <v>3</v>
      </c>
      <c r="H26" s="23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76E84D01DFDB43912657CB0D01B3A1" ma:contentTypeVersion="13" ma:contentTypeDescription="Create a new document." ma:contentTypeScope="" ma:versionID="af79b8dcf085d9b8c513a455e2bc65cc">
  <xsd:schema xmlns:xsd="http://www.w3.org/2001/XMLSchema" xmlns:xs="http://www.w3.org/2001/XMLSchema" xmlns:p="http://schemas.microsoft.com/office/2006/metadata/properties" xmlns:ns2="425f1cb7-cf9d-4245-b33f-23c286977568" xmlns:ns3="19ca4685-3265-4df5-96b2-497a8656711c" targetNamespace="http://schemas.microsoft.com/office/2006/metadata/properties" ma:root="true" ma:fieldsID="93e366d97a259cbdc53c193c7fbe8a18" ns2:_="" ns3:_="">
    <xsd:import namespace="425f1cb7-cf9d-4245-b33f-23c286977568"/>
    <xsd:import namespace="19ca4685-3265-4df5-96b2-497a86567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1cb7-cf9d-4245-b33f-23c286977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9c884b-9906-4fa0-b37b-aa33de01a3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4685-3265-4df5-96b2-497a86567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5f1cb7-cf9d-4245-b33f-23c2869775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BB9AB43-04A6-4407-861B-12B0A46B9A61}"/>
</file>

<file path=customXml/itemProps2.xml><?xml version="1.0" encoding="utf-8"?>
<ds:datastoreItem xmlns:ds="http://schemas.openxmlformats.org/officeDocument/2006/customXml" ds:itemID="{A58E6F31-3D7E-414F-9F9B-F7EA2088DB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BCD34C-2E3D-4021-8ECC-D5F8E3B38987}">
  <ds:schemaRefs>
    <ds:schemaRef ds:uri="858056cb-25c4-4777-88fd-7ec8e97ce507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c7985e5-ebeb-4a8c-bb63-9a23c5c4045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VM-Request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J. Burak</dc:creator>
  <cp:lastModifiedBy>James O'Neill</cp:lastModifiedBy>
  <cp:lastPrinted>2020-08-13T02:30:38Z</cp:lastPrinted>
  <dcterms:created xsi:type="dcterms:W3CDTF">2015-01-05T14:29:17Z</dcterms:created>
  <dcterms:modified xsi:type="dcterms:W3CDTF">2021-08-13T10:13:02Z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0x010100C976E84D01DFDB43912657CB0D01B3A1</vt:lpwstr>
  </property>
</Properties>
</file>