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gauthie/Library/Mobile Documents/com~apple~CloudDocs/Documents/GitHub/2024_R_seminar/data/"/>
    </mc:Choice>
  </mc:AlternateContent>
  <xr:revisionPtr revIDLastSave="0" documentId="8_{800AB767-9032-A943-AFB4-67F406C2685F}" xr6:coauthVersionLast="47" xr6:coauthVersionMax="47" xr10:uidLastSave="{00000000-0000-0000-0000-000000000000}"/>
  <bookViews>
    <workbookView xWindow="0" yWindow="760" windowWidth="34560" windowHeight="18980" activeTab="3" xr2:uid="{00000000-000D-0000-FFFF-FFFF00000000}"/>
  </bookViews>
  <sheets>
    <sheet name="Sheet2" sheetId="2" r:id="rId1"/>
    <sheet name="Sheet3" sheetId="3" r:id="rId2"/>
    <sheet name="Sheet4" sheetId="4" r:id="rId3"/>
    <sheet name="Sheet1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" i="1"/>
  <c r="L203" i="1"/>
  <c r="L172" i="1"/>
  <c r="L185" i="1"/>
  <c r="L158" i="1"/>
  <c r="L52" i="1"/>
  <c r="L84" i="1"/>
  <c r="L7" i="1"/>
  <c r="L51" i="1"/>
  <c r="L50" i="1"/>
  <c r="L49" i="1"/>
  <c r="L63" i="1"/>
  <c r="L62" i="1"/>
  <c r="L48" i="1"/>
  <c r="L214" i="1"/>
  <c r="L83" i="1"/>
  <c r="L47" i="1"/>
  <c r="L61" i="1"/>
  <c r="L82" i="1"/>
  <c r="L202" i="1"/>
  <c r="L107" i="1"/>
  <c r="L180" i="1"/>
  <c r="L127" i="1"/>
  <c r="L157" i="1"/>
  <c r="L6" i="1"/>
  <c r="L164" i="1"/>
  <c r="L126" i="1"/>
  <c r="L46" i="1"/>
  <c r="L45" i="1"/>
  <c r="L213" i="1"/>
  <c r="L184" i="1"/>
  <c r="L108" i="1"/>
  <c r="L153" i="1"/>
  <c r="L88" i="1"/>
  <c r="L166" i="1"/>
  <c r="L60" i="1"/>
  <c r="L68" i="1"/>
  <c r="L23" i="1"/>
  <c r="L163" i="1"/>
  <c r="L190" i="1"/>
  <c r="L8" i="1"/>
  <c r="L22" i="1"/>
  <c r="L42" i="1"/>
  <c r="L124" i="1"/>
  <c r="L3" i="1"/>
  <c r="L189" i="1"/>
  <c r="L216" i="1"/>
  <c r="L162" i="1"/>
  <c r="L103" i="1"/>
  <c r="L24" i="1"/>
  <c r="L169" i="1"/>
  <c r="L125" i="1"/>
  <c r="L149" i="1"/>
  <c r="L44" i="1"/>
  <c r="L201" i="1"/>
  <c r="L200" i="1"/>
  <c r="L168" i="1"/>
  <c r="L205" i="1"/>
  <c r="L89" i="1"/>
  <c r="L5" i="1"/>
  <c r="L106" i="1"/>
  <c r="L105" i="1"/>
  <c r="L43" i="1"/>
  <c r="L104" i="1"/>
  <c r="L4" i="1"/>
  <c r="L70" i="1"/>
  <c r="L69" i="1"/>
  <c r="L34" i="1"/>
  <c r="L2" i="1"/>
  <c r="L73" i="1"/>
  <c r="L19" i="1"/>
  <c r="L18" i="1"/>
  <c r="L112" i="1"/>
  <c r="L67" i="1"/>
  <c r="L66" i="1"/>
  <c r="L210" i="1"/>
  <c r="L186" i="1"/>
  <c r="L175" i="1"/>
  <c r="L193" i="1"/>
  <c r="L111" i="1"/>
  <c r="L160" i="1"/>
  <c r="L136" i="1"/>
  <c r="L56" i="1"/>
  <c r="L174" i="1"/>
  <c r="L53" i="1"/>
  <c r="L97" i="1"/>
  <c r="L192" i="1"/>
  <c r="L204" i="1"/>
  <c r="L27" i="1"/>
  <c r="L33" i="1"/>
  <c r="L209" i="1"/>
  <c r="L30" i="1"/>
  <c r="L183" i="1"/>
  <c r="L85" i="1"/>
  <c r="L96" i="1"/>
  <c r="L95" i="1"/>
  <c r="L191" i="1"/>
  <c r="L17" i="1"/>
  <c r="L159" i="1"/>
  <c r="L234" i="1"/>
  <c r="L94" i="1"/>
  <c r="L93" i="1"/>
  <c r="L233" i="1"/>
  <c r="L135" i="1"/>
  <c r="L59" i="1"/>
  <c r="L13" i="1"/>
  <c r="L12" i="1"/>
  <c r="L134" i="1"/>
  <c r="L133" i="1"/>
  <c r="L208" i="1"/>
  <c r="L16" i="1"/>
  <c r="L220" i="1"/>
  <c r="L177" i="1"/>
  <c r="L92" i="1"/>
  <c r="L188" i="1"/>
  <c r="L78" i="1"/>
  <c r="L197" i="1"/>
  <c r="L86" i="1"/>
  <c r="L176" i="1"/>
  <c r="L87" i="1"/>
  <c r="L38" i="1"/>
  <c r="L25" i="1"/>
  <c r="L196" i="1"/>
  <c r="L37" i="1"/>
  <c r="L36" i="1"/>
  <c r="L211" i="1"/>
  <c r="L21" i="1"/>
  <c r="L119" i="1"/>
  <c r="L35" i="1"/>
  <c r="L74" i="1"/>
  <c r="L91" i="1"/>
  <c r="L227" i="1"/>
  <c r="L226" i="1"/>
  <c r="L225" i="1"/>
  <c r="L224" i="1"/>
  <c r="L99" i="1"/>
  <c r="L118" i="1"/>
  <c r="L156" i="1"/>
  <c r="L235" i="1"/>
  <c r="L117" i="1"/>
  <c r="L116" i="1"/>
  <c r="L115" i="1"/>
  <c r="L114" i="1"/>
  <c r="L57" i="1"/>
  <c r="L20" i="1"/>
  <c r="L98" i="1"/>
  <c r="L221" i="1"/>
  <c r="L155" i="1"/>
  <c r="L195" i="1"/>
  <c r="L113" i="1"/>
  <c r="L154" i="1"/>
  <c r="L187" i="1"/>
  <c r="L54" i="1"/>
  <c r="L28" i="1"/>
  <c r="L194" i="1"/>
  <c r="L132" i="1"/>
  <c r="L152" i="1"/>
  <c r="L58" i="1"/>
  <c r="L143" i="1"/>
  <c r="L131" i="1"/>
  <c r="L223" i="1"/>
  <c r="L142" i="1"/>
  <c r="L141" i="1"/>
  <c r="L151" i="1"/>
  <c r="L148" i="1"/>
  <c r="L147" i="1"/>
  <c r="L146" i="1"/>
  <c r="L145" i="1"/>
  <c r="L144" i="1"/>
  <c r="L81" i="1"/>
  <c r="L41" i="1"/>
  <c r="L102" i="1"/>
  <c r="L101" i="1"/>
  <c r="L167" i="1"/>
  <c r="L181" i="1"/>
  <c r="L165" i="1"/>
  <c r="L199" i="1"/>
  <c r="L212" i="1"/>
  <c r="L161" i="1"/>
  <c r="L100" i="1"/>
  <c r="L40" i="1"/>
  <c r="L123" i="1"/>
  <c r="L198" i="1"/>
  <c r="L122" i="1"/>
  <c r="L121" i="1"/>
  <c r="L80" i="1"/>
  <c r="L65" i="1"/>
  <c r="L179" i="1"/>
  <c r="L120" i="1"/>
  <c r="L222" i="1"/>
  <c r="L72" i="1"/>
  <c r="L76" i="1"/>
  <c r="L75" i="1"/>
  <c r="L39" i="1"/>
  <c r="L178" i="1"/>
  <c r="L232" i="1"/>
  <c r="L11" i="1"/>
  <c r="L10" i="1"/>
  <c r="L173" i="1"/>
  <c r="L26" i="1"/>
  <c r="L9" i="1"/>
  <c r="L182" i="1"/>
  <c r="L130" i="1"/>
  <c r="L231" i="1"/>
  <c r="L129" i="1"/>
  <c r="L64" i="1"/>
  <c r="L215" i="1"/>
  <c r="L71" i="1"/>
  <c r="L29" i="1"/>
  <c r="L219" i="1"/>
  <c r="L110" i="1"/>
  <c r="L137" i="1"/>
  <c r="L32" i="1"/>
  <c r="L128" i="1"/>
  <c r="L15" i="1"/>
  <c r="L230" i="1"/>
  <c r="L229" i="1"/>
  <c r="L171" i="1"/>
  <c r="L170" i="1"/>
  <c r="L31" i="1"/>
  <c r="L90" i="1"/>
  <c r="L77" i="1"/>
  <c r="L55" i="1"/>
  <c r="L228" i="1"/>
  <c r="L14" i="1"/>
  <c r="L79" i="1"/>
  <c r="L140" i="1"/>
  <c r="L217" i="1"/>
  <c r="L109" i="1"/>
  <c r="L207" i="1"/>
  <c r="L218" i="1"/>
  <c r="L206" i="1"/>
  <c r="L150" i="1"/>
  <c r="L139" i="1"/>
  <c r="L138" i="1"/>
  <c r="M219" i="1" l="1"/>
  <c r="M80" i="1"/>
  <c r="M231" i="1"/>
  <c r="M10" i="1"/>
  <c r="M139" i="1"/>
  <c r="M77" i="1"/>
  <c r="M100" i="1"/>
  <c r="M217" i="1"/>
  <c r="M230" i="1"/>
  <c r="M76" i="1"/>
  <c r="M167" i="1"/>
  <c r="M132" i="1"/>
  <c r="M156" i="1"/>
  <c r="M87" i="1"/>
  <c r="M93" i="1"/>
  <c r="M174" i="1"/>
  <c r="M70" i="1"/>
  <c r="M162" i="1"/>
  <c r="M213" i="1"/>
  <c r="M61" i="1"/>
  <c r="M150" i="1"/>
  <c r="M15" i="1"/>
  <c r="M11" i="1"/>
  <c r="M161" i="1"/>
  <c r="M223" i="1"/>
  <c r="M114" i="1"/>
  <c r="M36" i="1"/>
  <c r="M12" i="1"/>
  <c r="M27" i="1"/>
  <c r="M186" i="1"/>
  <c r="M89" i="1"/>
  <c r="M8" i="1"/>
  <c r="M127" i="1"/>
  <c r="M158" i="1"/>
  <c r="M31" i="1"/>
  <c r="M182" i="1"/>
  <c r="M222" i="1"/>
  <c r="M102" i="1"/>
  <c r="M28" i="1"/>
  <c r="M99" i="1"/>
  <c r="M37" i="1"/>
  <c r="M13" i="1"/>
  <c r="M85" i="1"/>
  <c r="M136" i="1"/>
  <c r="M73" i="1"/>
  <c r="M207" i="1"/>
  <c r="M228" i="1"/>
  <c r="M171" i="1"/>
  <c r="M137" i="1"/>
  <c r="M64" i="1"/>
  <c r="M26" i="1"/>
  <c r="M39" i="1"/>
  <c r="M179" i="1"/>
  <c r="M123" i="1"/>
  <c r="M165" i="1"/>
  <c r="M81" i="1"/>
  <c r="M138" i="1"/>
  <c r="M109" i="1"/>
  <c r="M55" i="1"/>
  <c r="M229" i="1"/>
  <c r="M110" i="1"/>
  <c r="M129" i="1"/>
  <c r="M173" i="1"/>
  <c r="M75" i="1"/>
  <c r="M65" i="1"/>
  <c r="M40" i="1"/>
  <c r="M181" i="1"/>
  <c r="M144" i="1"/>
  <c r="M141" i="1"/>
  <c r="M152" i="1"/>
  <c r="M154" i="1"/>
  <c r="M20" i="1"/>
  <c r="M235" i="1"/>
  <c r="M226" i="1"/>
  <c r="M21" i="1"/>
  <c r="M38" i="1"/>
  <c r="M188" i="1"/>
  <c r="M133" i="1"/>
  <c r="M233" i="1"/>
  <c r="M191" i="1"/>
  <c r="M209" i="1"/>
  <c r="M53" i="1"/>
  <c r="M193" i="1"/>
  <c r="M112" i="1"/>
  <c r="M69" i="1"/>
  <c r="M106" i="1"/>
  <c r="M201" i="1"/>
  <c r="M103" i="1"/>
  <c r="M42" i="1"/>
  <c r="M68" i="1"/>
  <c r="M184" i="1"/>
  <c r="M6" i="1"/>
  <c r="M82" i="1"/>
  <c r="M62" i="1"/>
  <c r="M84" i="1"/>
  <c r="M142" i="1"/>
  <c r="M57" i="1"/>
  <c r="M211" i="1"/>
  <c r="M92" i="1"/>
  <c r="M95" i="1"/>
  <c r="M175" i="1"/>
  <c r="M5" i="1"/>
  <c r="M22" i="1"/>
  <c r="M157" i="1"/>
  <c r="M52" i="1"/>
  <c r="M90" i="1"/>
  <c r="M130" i="1"/>
  <c r="M121" i="1"/>
  <c r="M101" i="1"/>
  <c r="M194" i="1"/>
  <c r="M118" i="1"/>
  <c r="M176" i="1"/>
  <c r="M94" i="1"/>
  <c r="M56" i="1"/>
  <c r="M4" i="1"/>
  <c r="M216" i="1"/>
  <c r="M45" i="1"/>
  <c r="M49" i="1"/>
  <c r="M206" i="1"/>
  <c r="M128" i="1"/>
  <c r="M232" i="1"/>
  <c r="M212" i="1"/>
  <c r="M131" i="1"/>
  <c r="M155" i="1"/>
  <c r="M74" i="1"/>
  <c r="M86" i="1"/>
  <c r="M234" i="1"/>
  <c r="M204" i="1"/>
  <c r="M210" i="1"/>
  <c r="M104" i="1"/>
  <c r="M205" i="1"/>
  <c r="M125" i="1"/>
  <c r="M189" i="1"/>
  <c r="M190" i="1"/>
  <c r="M88" i="1"/>
  <c r="M46" i="1"/>
  <c r="M180" i="1"/>
  <c r="M83" i="1"/>
  <c r="M50" i="1"/>
  <c r="M185" i="1"/>
  <c r="M218" i="1"/>
  <c r="M14" i="1"/>
  <c r="M170" i="1"/>
  <c r="M32" i="1"/>
  <c r="M215" i="1"/>
  <c r="M9" i="1"/>
  <c r="M178" i="1"/>
  <c r="M120" i="1"/>
  <c r="M198" i="1"/>
  <c r="M199" i="1"/>
  <c r="M41" i="1"/>
  <c r="M148" i="1"/>
  <c r="M143" i="1"/>
  <c r="M54" i="1"/>
  <c r="M221" i="1"/>
  <c r="M116" i="1"/>
  <c r="M224" i="1"/>
  <c r="M35" i="1"/>
  <c r="M196" i="1"/>
  <c r="M197" i="1"/>
  <c r="M16" i="1"/>
  <c r="M59" i="1"/>
  <c r="M159" i="1"/>
  <c r="M183" i="1"/>
  <c r="M192" i="1"/>
  <c r="M160" i="1"/>
  <c r="M66" i="1"/>
  <c r="M2" i="1"/>
  <c r="M43" i="1"/>
  <c r="M168" i="1"/>
  <c r="M169" i="1"/>
  <c r="M3" i="1"/>
  <c r="M163" i="1"/>
  <c r="M153" i="1"/>
  <c r="M126" i="1"/>
  <c r="M107" i="1"/>
  <c r="M214" i="1"/>
  <c r="M51" i="1"/>
  <c r="M172" i="1"/>
  <c r="M145" i="1"/>
  <c r="M113" i="1"/>
  <c r="M227" i="1"/>
  <c r="M134" i="1"/>
  <c r="M33" i="1"/>
  <c r="M18" i="1"/>
  <c r="M44" i="1"/>
  <c r="M60" i="1"/>
  <c r="M63" i="1"/>
  <c r="M140" i="1"/>
  <c r="M29" i="1"/>
  <c r="M72" i="1"/>
  <c r="M146" i="1"/>
  <c r="M195" i="1"/>
  <c r="M91" i="1"/>
  <c r="M177" i="1"/>
  <c r="M96" i="1"/>
  <c r="M19" i="1"/>
  <c r="M149" i="1"/>
  <c r="M166" i="1"/>
  <c r="M47" i="1"/>
  <c r="M79" i="1"/>
  <c r="M71" i="1"/>
  <c r="M122" i="1"/>
  <c r="M147" i="1"/>
  <c r="M115" i="1"/>
  <c r="M220" i="1"/>
  <c r="M151" i="1"/>
  <c r="M58" i="1"/>
  <c r="M187" i="1"/>
  <c r="M98" i="1"/>
  <c r="M117" i="1"/>
  <c r="M225" i="1"/>
  <c r="M119" i="1"/>
  <c r="M25" i="1"/>
  <c r="M78" i="1"/>
  <c r="M208" i="1"/>
  <c r="M135" i="1"/>
  <c r="M17" i="1"/>
  <c r="M30" i="1"/>
  <c r="M97" i="1"/>
  <c r="M111" i="1"/>
  <c r="M67" i="1"/>
  <c r="M34" i="1"/>
  <c r="M105" i="1"/>
  <c r="M200" i="1"/>
  <c r="M24" i="1"/>
  <c r="M124" i="1"/>
  <c r="M23" i="1"/>
  <c r="M108" i="1"/>
  <c r="M164" i="1"/>
  <c r="M202" i="1"/>
  <c r="M48" i="1"/>
  <c r="M7" i="1"/>
  <c r="M203" i="1"/>
</calcChain>
</file>

<file path=xl/sharedStrings.xml><?xml version="1.0" encoding="utf-8"?>
<sst xmlns="http://schemas.openxmlformats.org/spreadsheetml/2006/main" count="1071" uniqueCount="144">
  <si>
    <t>Date Entered</t>
  </si>
  <si>
    <t>Date</t>
  </si>
  <si>
    <t>Geographic Location</t>
  </si>
  <si>
    <t>Body site</t>
  </si>
  <si>
    <t>Tick Species</t>
  </si>
  <si>
    <t>Life Stage</t>
  </si>
  <si>
    <t>Pool number</t>
  </si>
  <si>
    <t>Label</t>
  </si>
  <si>
    <t>Error Check</t>
  </si>
  <si>
    <t>Notes</t>
  </si>
  <si>
    <t>8/16/24 HG, SS, CH</t>
  </si>
  <si>
    <t>Chippokes State Park</t>
  </si>
  <si>
    <t>NA</t>
  </si>
  <si>
    <t>Home</t>
  </si>
  <si>
    <t>Neck</t>
  </si>
  <si>
    <t>R_thigh</t>
  </si>
  <si>
    <t>Stomach</t>
  </si>
  <si>
    <t>L_thigh</t>
  </si>
  <si>
    <t>Not attached</t>
  </si>
  <si>
    <t>Shoulder</t>
  </si>
  <si>
    <t>Sandy</t>
  </si>
  <si>
    <t>L_elbow</t>
  </si>
  <si>
    <t>B_head</t>
  </si>
  <si>
    <t>U_body</t>
  </si>
  <si>
    <t>shirt</t>
  </si>
  <si>
    <t>Head</t>
  </si>
  <si>
    <t>unattached; sandy's head</t>
  </si>
  <si>
    <t>L_calf</t>
  </si>
  <si>
    <t>L_knee</t>
  </si>
  <si>
    <t>Groin</t>
  </si>
  <si>
    <t>attached</t>
  </si>
  <si>
    <t>R_calf</t>
  </si>
  <si>
    <t>UL_leg</t>
  </si>
  <si>
    <t>unattached</t>
  </si>
  <si>
    <t>Back</t>
  </si>
  <si>
    <t>Leg</t>
  </si>
  <si>
    <t>LLw_Back</t>
  </si>
  <si>
    <t>8/20/24 MZ, CH</t>
  </si>
  <si>
    <t>foot</t>
  </si>
  <si>
    <t>sandy</t>
  </si>
  <si>
    <t>L_back</t>
  </si>
  <si>
    <t>R_thigh_back</t>
  </si>
  <si>
    <t>L_abdomen</t>
  </si>
  <si>
    <t>leg</t>
  </si>
  <si>
    <t>upper_thigh</t>
  </si>
  <si>
    <t>R_hip</t>
  </si>
  <si>
    <t>arm</t>
  </si>
  <si>
    <t>chest</t>
  </si>
  <si>
    <t>R_foot</t>
  </si>
  <si>
    <t>in between toes</t>
  </si>
  <si>
    <t>waist</t>
  </si>
  <si>
    <t>L_buttcheek</t>
  </si>
  <si>
    <t>stomach</t>
  </si>
  <si>
    <t>L_arm</t>
  </si>
  <si>
    <t>L_foot</t>
  </si>
  <si>
    <t>R_leg</t>
  </si>
  <si>
    <t>groin</t>
  </si>
  <si>
    <t>Brunswick</t>
  </si>
  <si>
    <t>L_leg</t>
  </si>
  <si>
    <t>R_arm</t>
  </si>
  <si>
    <t>partially fed</t>
  </si>
  <si>
    <t>R_armpit</t>
  </si>
  <si>
    <t>R_hand</t>
  </si>
  <si>
    <t>R_buttcheek</t>
  </si>
  <si>
    <t>only year given</t>
  </si>
  <si>
    <t>neck</t>
  </si>
  <si>
    <t>John</t>
  </si>
  <si>
    <t>thigh</t>
  </si>
  <si>
    <t>Jaw</t>
  </si>
  <si>
    <t>finger</t>
  </si>
  <si>
    <t>hand</t>
  </si>
  <si>
    <t>R_knee</t>
  </si>
  <si>
    <t>R_ankle</t>
  </si>
  <si>
    <t>below knee</t>
  </si>
  <si>
    <t>calf</t>
  </si>
  <si>
    <t>back</t>
  </si>
  <si>
    <t>head</t>
  </si>
  <si>
    <t>on hat line</t>
  </si>
  <si>
    <t>Attached to sandy</t>
  </si>
  <si>
    <t>no date given</t>
  </si>
  <si>
    <t>midback, sandy</t>
  </si>
  <si>
    <t>partially attached</t>
  </si>
  <si>
    <t>L_hip</t>
  </si>
  <si>
    <t>L_groin</t>
  </si>
  <si>
    <t>L_cheek</t>
  </si>
  <si>
    <t>big toe</t>
  </si>
  <si>
    <t>john</t>
  </si>
  <si>
    <t>sandy-partially fed</t>
  </si>
  <si>
    <t>armpit</t>
  </si>
  <si>
    <t>knee</t>
  </si>
  <si>
    <t>between big and second toe</t>
  </si>
  <si>
    <t>chin</t>
  </si>
  <si>
    <t>chin and jaw</t>
  </si>
  <si>
    <t>R_shoulder</t>
  </si>
  <si>
    <t>right pinky toe, sandy</t>
  </si>
  <si>
    <t>sandy-inside elbow</t>
  </si>
  <si>
    <t>partially ate</t>
  </si>
  <si>
    <t>by big toe</t>
  </si>
  <si>
    <t>L_armpit</t>
  </si>
  <si>
    <t>abdomen</t>
  </si>
  <si>
    <t>partially fed, sandy</t>
  </si>
  <si>
    <t>8/21/2024 MZ, CH</t>
  </si>
  <si>
    <t>above knee</t>
  </si>
  <si>
    <t>below waist</t>
  </si>
  <si>
    <t>sandy, back of leg, partially fed</t>
  </si>
  <si>
    <t>fed</t>
  </si>
  <si>
    <t>"right side"</t>
  </si>
  <si>
    <t>forearm</t>
  </si>
  <si>
    <t>R_wrist</t>
  </si>
  <si>
    <t>lower left back</t>
  </si>
  <si>
    <t>ankle</t>
  </si>
  <si>
    <t>left side</t>
  </si>
  <si>
    <t>L</t>
  </si>
  <si>
    <t>R</t>
  </si>
  <si>
    <t>right side</t>
  </si>
  <si>
    <t>L_shin</t>
  </si>
  <si>
    <t>between toes, partially fed</t>
  </si>
  <si>
    <t>sandy, left side, partially fed and squished</t>
  </si>
  <si>
    <t>R_ear</t>
  </si>
  <si>
    <t>R_shin</t>
  </si>
  <si>
    <t>Body Quadrants</t>
  </si>
  <si>
    <t>Mid</t>
  </si>
  <si>
    <t>Lower</t>
  </si>
  <si>
    <t>Upper</t>
  </si>
  <si>
    <t>Row Labels</t>
  </si>
  <si>
    <t>Grand Total</t>
  </si>
  <si>
    <t>Column Labels</t>
  </si>
  <si>
    <t>Count of Label</t>
  </si>
  <si>
    <t>Dog tick</t>
  </si>
  <si>
    <t>Lone star tick</t>
  </si>
  <si>
    <t>Blacklegged tick</t>
  </si>
  <si>
    <t>Larva</t>
  </si>
  <si>
    <t>Nymph</t>
  </si>
  <si>
    <t>Female</t>
  </si>
  <si>
    <t>Male</t>
  </si>
  <si>
    <t>Species Name</t>
  </si>
  <si>
    <t>Life Stage Name</t>
  </si>
  <si>
    <t>2018</t>
  </si>
  <si>
    <t>2019</t>
  </si>
  <si>
    <t>2020</t>
  </si>
  <si>
    <t>2021</t>
  </si>
  <si>
    <t>Year</t>
  </si>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</sst>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Master_Naturalist_Donated_Ticks.xlsx]Sheet2!PivotTable1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Blacklegged tick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Lower</c:v>
                </c:pt>
                <c:pt idx="1">
                  <c:v>Mid</c:v>
                </c:pt>
                <c:pt idx="2">
                  <c:v>Upper</c:v>
                </c:pt>
              </c:strCache>
            </c:strRef>
          </c:cat>
          <c:val>
            <c:numRef>
              <c:f>Sheet2!$B$5:$B$8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1-4185-83D3-C5D54866EAE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Dog tick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Lower</c:v>
                </c:pt>
                <c:pt idx="1">
                  <c:v>Mid</c:v>
                </c:pt>
                <c:pt idx="2">
                  <c:v>Upper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1-4185-83D3-C5D54866EAE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Lone star tick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Lower</c:v>
                </c:pt>
                <c:pt idx="1">
                  <c:v>Mid</c:v>
                </c:pt>
                <c:pt idx="2">
                  <c:v>Upper</c:v>
                </c:pt>
              </c:strCache>
            </c:strRef>
          </c:cat>
          <c:val>
            <c:numRef>
              <c:f>Sheet2!$D$5:$D$8</c:f>
              <c:numCache>
                <c:formatCode>General</c:formatCode>
                <c:ptCount val="3"/>
                <c:pt idx="0">
                  <c:v>109</c:v>
                </c:pt>
                <c:pt idx="1">
                  <c:v>86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1-4185-83D3-C5D54866E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8872879"/>
        <c:axId val="1269709071"/>
      </c:barChart>
      <c:catAx>
        <c:axId val="124887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709071"/>
        <c:crosses val="autoZero"/>
        <c:auto val="1"/>
        <c:lblAlgn val="ctr"/>
        <c:lblOffset val="100"/>
        <c:noMultiLvlLbl val="0"/>
      </c:catAx>
      <c:valAx>
        <c:axId val="126970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87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26987</xdr:colOff>
      <xdr:row>2</xdr:row>
      <xdr:rowOff>127000</xdr:rowOff>
    </xdr:from>
    <xdr:to>
      <xdr:col>12</xdr:col>
      <xdr:colOff>649287</xdr:colOff>
      <xdr:row>19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BBB89F-A229-4257-8973-BC95A2BE8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ff, Holly D." refreshedDate="45527.444700462962" createdVersion="6" refreshedVersion="6" minRefreshableVersion="3" recordCount="234" xr:uid="{8799BC28-B813-4EF6-8CEE-A45D7C5DABDD}">
  <cacheSource type="worksheet">
    <worksheetSource ref="A1:P235" sheet="Sheet1"/>
  </cacheSource>
  <cacheFields count="15">
    <cacheField name="Date Entered" numFmtId="0">
      <sharedItems/>
    </cacheField>
    <cacheField name="Date" numFmtId="14">
      <sharedItems containsSemiMixedTypes="0" containsNonDate="0" containsDate="1" containsString="0" minDate="2018-04-01T00:00:00" maxDate="2021-11-02T00:00:00" count="163">
        <d v="2019-09-06T00:00:00"/>
        <d v="2021-04-05T00:00:00"/>
        <d v="2021-05-11T00:00:00"/>
        <d v="2021-05-17T00:00:00"/>
        <d v="2021-06-14T00:00:00"/>
        <d v="2021-07-30T00:00:00"/>
        <d v="2021-04-13T00:00:00"/>
        <d v="2018-06-15T00:00:00"/>
        <d v="2018-11-06T00:00:00"/>
        <d v="2019-01-01T00:00:00"/>
        <d v="2019-04-28T00:00:00"/>
        <d v="2018-04-26T00:00:00"/>
        <d v="2018-05-15T00:00:00"/>
        <d v="2019-03-30T00:00:00"/>
        <d v="2019-05-14T00:00:00"/>
        <d v="2019-08-30T00:00:00"/>
        <d v="2020-04-17T00:00:00"/>
        <d v="2020-05-09T00:00:00"/>
        <d v="2021-04-08T00:00:00"/>
        <d v="2021-04-27T00:00:00"/>
        <d v="2021-05-26T00:00:00"/>
        <d v="2020-05-26T00:00:00"/>
        <d v="2018-06-17T00:00:00"/>
        <d v="2019-06-10T00:00:00"/>
        <d v="2020-03-14T00:00:00"/>
        <d v="2018-05-31T00:00:00"/>
        <d v="2019-05-28T00:00:00"/>
        <d v="2018-05-09T00:00:00"/>
        <d v="2019-06-03T00:00:00"/>
        <d v="2019-09-07T00:00:00"/>
        <d v="2020-05-07T00:00:00"/>
        <d v="2020-05-21T00:00:00"/>
        <d v="2020-06-09T00:00:00"/>
        <d v="2020-07-04T00:00:00"/>
        <d v="2020-08-28T00:00:00"/>
        <d v="2021-04-06T00:00:00"/>
        <d v="2021-06-06T00:00:00"/>
        <d v="2021-06-10T00:00:00"/>
        <d v="2021-06-24T00:00:00"/>
        <d v="2021-07-05T00:00:00"/>
        <d v="2021-07-23T00:00:00"/>
        <d v="2021-09-04T00:00:00"/>
        <d v="2019-06-25T00:00:00"/>
        <d v="2020-03-22T00:00:00"/>
        <d v="2018-04-28T00:00:00"/>
        <d v="2019-06-28T00:00:00"/>
        <d v="2018-08-22T00:00:00"/>
        <d v="2019-04-29T00:00:00"/>
        <d v="2021-05-03T00:00:00"/>
        <d v="2021-07-17T00:00:00"/>
        <d v="2021-07-18T00:00:00"/>
        <d v="2018-06-02T00:00:00"/>
        <d v="2020-06-19T00:00:00"/>
        <d v="2019-08-29T00:00:00"/>
        <d v="2021-05-01T00:00:00"/>
        <d v="2021-05-08T00:00:00"/>
        <d v="2018-06-01T00:00:00"/>
        <d v="2020-05-05T00:00:00"/>
        <d v="2018-04-29T00:00:00"/>
        <d v="2020-06-01T00:00:00"/>
        <d v="2018-04-20T00:00:00"/>
        <d v="2020-06-23T00:00:00"/>
        <d v="2020-09-11T00:00:00"/>
        <d v="2021-06-21T00:00:00"/>
        <d v="2021-06-27T00:00:00"/>
        <d v="2021-08-14T00:00:00"/>
        <d v="2019-05-24T00:00:00"/>
        <d v="2020-05-29T00:00:00"/>
        <d v="2020-05-27T00:00:00"/>
        <d v="2021-05-06T00:00:00"/>
        <d v="2020-05-03T00:00:00"/>
        <d v="2020-06-03T00:00:00"/>
        <d v="2019-05-10T00:00:00"/>
        <d v="2019-05-21T00:00:00"/>
        <d v="2019-06-24T00:00:00"/>
        <d v="2020-04-22T00:00:00"/>
        <d v="2020-04-26T00:00:00"/>
        <d v="2020-07-15T00:00:00"/>
        <d v="2020-08-25T00:00:00"/>
        <d v="2020-08-26T00:00:00"/>
        <d v="2021-03-20T00:00:00"/>
        <d v="2021-06-16T00:00:00"/>
        <d v="2018-04-24T00:00:00"/>
        <d v="2018-05-29T00:00:00"/>
        <d v="2019-07-09T00:00:00"/>
        <d v="2020-04-13T00:00:00"/>
        <d v="2020-04-19T00:00:00"/>
        <d v="2020-04-20T00:00:00"/>
        <d v="2020-04-21T00:00:00"/>
        <d v="2020-06-11T00:00:00"/>
        <d v="2020-06-27T00:00:00"/>
        <d v="2020-06-28T00:00:00"/>
        <d v="2021-06-11T00:00:00"/>
        <d v="2021-06-15T00:00:00"/>
        <d v="2018-06-04T00:00:00"/>
        <d v="2018-06-12T00:00:00"/>
        <d v="2018-06-24T00:00:00"/>
        <d v="2018-09-15T00:00:00"/>
        <d v="2019-04-08T00:00:00"/>
        <d v="2019-04-23T00:00:00"/>
        <d v="2019-05-04T00:00:00"/>
        <d v="2019-07-04T00:00:00"/>
        <d v="2018-05-16T00:00:00"/>
        <d v="2018-04-01T00:00:00"/>
        <d v="2018-04-05T00:00:00"/>
        <d v="2018-04-25T00:00:00"/>
        <d v="2018-06-19T00:00:00"/>
        <d v="2018-07-22T00:00:00"/>
        <d v="2018-04-15T00:00:00"/>
        <d v="2018-08-25T00:00:00"/>
        <d v="2021-06-05T00:00:00"/>
        <d v="2020-04-12T00:00:00"/>
        <d v="2020-04-14T00:00:00"/>
        <d v="2020-04-23T00:00:00"/>
        <d v="2021-09-29T00:00:00"/>
        <d v="2019-05-13T00:00:00"/>
        <d v="2020-07-17T00:00:00"/>
        <d v="2021-04-23T00:00:00"/>
        <d v="2021-06-12T00:00:00"/>
        <d v="2020-08-12T00:00:00"/>
        <d v="2021-05-05T00:00:00"/>
        <d v="2020-08-20T00:00:00"/>
        <d v="2021-05-23T00:00:00"/>
        <d v="2021-10-07T00:00:00"/>
        <d v="2019-07-29T00:00:00"/>
        <d v="2020-06-04T00:00:00"/>
        <d v="2020-06-08T00:00:00"/>
        <d v="2020-06-18T00:00:00"/>
        <d v="2019-05-26T00:00:00"/>
        <d v="2021-10-02T00:00:00"/>
        <d v="2019-07-30T00:00:00"/>
        <d v="2020-03-27T00:00:00"/>
        <d v="2021-04-01T00:00:00"/>
        <d v="2019-05-16T00:00:00"/>
        <d v="2019-06-16T00:00:00"/>
        <d v="2019-07-17T00:00:00"/>
        <d v="2020-03-02T00:00:00"/>
        <d v="2020-05-24T00:00:00"/>
        <d v="2020-08-08T00:00:00"/>
        <d v="2021-05-24T00:00:00"/>
        <d v="2021-06-19T00:00:00"/>
        <d v="2021-11-01T00:00:00"/>
        <d v="2019-06-11T00:00:00"/>
        <d v="2021-05-19T00:00:00"/>
        <d v="2018-04-16T00:00:00"/>
        <d v="2018-04-19T00:00:00"/>
        <d v="2019-04-02T00:00:00"/>
        <d v="2019-05-31T00:00:00"/>
        <d v="2019-08-22T00:00:00"/>
        <d v="2020-05-17T00:00:00"/>
        <d v="2020-08-06T00:00:00"/>
        <d v="2021-03-31T00:00:00"/>
        <d v="2018-04-22T00:00:00"/>
        <d v="2018-05-30T00:00:00"/>
        <d v="2019-03-25T00:00:00"/>
        <d v="2020-04-15T00:00:00"/>
        <d v="2020-06-10T00:00:00"/>
        <d v="2018-06-22T00:00:00"/>
        <d v="2020-04-27T00:00:00"/>
        <d v="2018-05-10T00:00:00"/>
        <d v="2018-06-05T00:00:00"/>
        <d v="2019-01-08T00:00:00"/>
        <d v="2019-05-08T00:00:00"/>
      </sharedItems>
      <fieldGroup par="14" base="1">
        <rangePr groupBy="months" startDate="2018-04-01T00:00:00" endDate="2021-11-02T00:00:00"/>
        <groupItems count="14">
          <s v="&lt;4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/2021"/>
        </groupItems>
      </fieldGroup>
    </cacheField>
    <cacheField name="Geographic Location" numFmtId="0">
      <sharedItems/>
    </cacheField>
    <cacheField name="Body site" numFmtId="0">
      <sharedItems/>
    </cacheField>
    <cacheField name="Body Quadrants" numFmtId="0">
      <sharedItems count="4">
        <s v="Mid"/>
        <s v="Lower"/>
        <s v="Upper"/>
        <s v="NA"/>
      </sharedItems>
    </cacheField>
    <cacheField name="Tick Species" numFmtId="0">
      <sharedItems containsSemiMixedTypes="0" containsString="0" containsNumber="1" containsInteger="1" minValue="1" maxValue="3" count="3">
        <n v="2"/>
        <n v="3"/>
        <n v="1"/>
      </sharedItems>
    </cacheField>
    <cacheField name="Life Stage" numFmtId="0">
      <sharedItems containsSemiMixedTypes="0" containsString="0" containsNumber="1" containsInteger="1" minValue="1" maxValue="4" count="4">
        <n v="2"/>
        <n v="4"/>
        <n v="3"/>
        <n v="1"/>
      </sharedItems>
    </cacheField>
    <cacheField name="Pool number" numFmtId="0">
      <sharedItems containsSemiMixedTypes="0" containsString="0" containsNumber="1" containsInteger="1" minValue="1" maxValue="7"/>
    </cacheField>
    <cacheField name="Label" numFmtId="0">
      <sharedItems/>
    </cacheField>
    <cacheField name="Error Check" numFmtId="0">
      <sharedItems/>
    </cacheField>
    <cacheField name="Notes" numFmtId="0">
      <sharedItems containsBlank="1"/>
    </cacheField>
    <cacheField name="Species Name" numFmtId="0">
      <sharedItems count="3">
        <s v="Lone star tick"/>
        <s v="Blacklegged tick"/>
        <s v="Dog tick"/>
      </sharedItems>
    </cacheField>
    <cacheField name="Life Stage Name" numFmtId="0">
      <sharedItems count="4">
        <s v="Nymph"/>
        <s v="Male"/>
        <s v="Female"/>
        <s v="Larva"/>
      </sharedItems>
    </cacheField>
    <cacheField name="Quarters" numFmtId="0" databaseField="0">
      <fieldGroup base="1">
        <rangePr groupBy="quarters" startDate="2018-04-01T00:00:00" endDate="2021-11-02T00:00:00"/>
        <groupItems count="6">
          <s v="&lt;4/1/2018"/>
          <s v="Qtr1"/>
          <s v="Qtr2"/>
          <s v="Qtr3"/>
          <s v="Qtr4"/>
          <s v="&gt;11/2/2021"/>
        </groupItems>
      </fieldGroup>
    </cacheField>
    <cacheField name="Years" numFmtId="0" databaseField="0">
      <fieldGroup base="1">
        <rangePr groupBy="years" startDate="2018-04-01T00:00:00" endDate="2021-11-02T00:00:00"/>
        <groupItems count="6">
          <s v="&lt;4/1/2018"/>
          <s v="2018"/>
          <s v="2019"/>
          <s v="2020"/>
          <s v="2021"/>
          <s v="&gt;11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s v="8/20/24 MZ, CH"/>
    <x v="0"/>
    <s v="Home"/>
    <s v="abdomen"/>
    <x v="0"/>
    <x v="0"/>
    <x v="0"/>
    <n v="1"/>
    <s v="MN362019221"/>
    <s v="OK"/>
    <s v="partially fed, sandy"/>
    <x v="0"/>
    <x v="0"/>
  </r>
  <r>
    <s v="8/21/2024 MZ, CH"/>
    <x v="1"/>
    <s v="Home"/>
    <s v="abdomen"/>
    <x v="0"/>
    <x v="0"/>
    <x v="0"/>
    <n v="1"/>
    <s v="MN152021221"/>
    <s v="OK"/>
    <s v="sandy"/>
    <x v="0"/>
    <x v="0"/>
  </r>
  <r>
    <s v="8/21/2024 MZ, CH"/>
    <x v="2"/>
    <s v="Home"/>
    <s v="abdomen"/>
    <x v="0"/>
    <x v="0"/>
    <x v="0"/>
    <n v="1"/>
    <s v="MN202021221"/>
    <s v="OK"/>
    <m/>
    <x v="0"/>
    <x v="0"/>
  </r>
  <r>
    <s v="8/21/2024 MZ, CH"/>
    <x v="3"/>
    <s v="Home"/>
    <s v="abdomen"/>
    <x v="0"/>
    <x v="0"/>
    <x v="0"/>
    <n v="4"/>
    <s v="MN212021224"/>
    <s v="OK"/>
    <s v="below waist"/>
    <x v="0"/>
    <x v="0"/>
  </r>
  <r>
    <s v="8/21/2024 MZ, CH"/>
    <x v="4"/>
    <s v="Home"/>
    <s v="abdomen"/>
    <x v="0"/>
    <x v="0"/>
    <x v="0"/>
    <n v="1"/>
    <s v="MN252021221"/>
    <s v="OK"/>
    <s v="sandy"/>
    <x v="0"/>
    <x v="0"/>
  </r>
  <r>
    <s v="8/21/2024 MZ, CH"/>
    <x v="5"/>
    <s v="Home"/>
    <s v="abdomen"/>
    <x v="0"/>
    <x v="0"/>
    <x v="1"/>
    <n v="1"/>
    <s v="MN312021241"/>
    <s v="OK"/>
    <s v="sandy, left side, partially fed and squished"/>
    <x v="0"/>
    <x v="1"/>
  </r>
  <r>
    <s v="8/21/2024 MZ, CH"/>
    <x v="6"/>
    <s v="Home"/>
    <s v="ankle"/>
    <x v="1"/>
    <x v="0"/>
    <x v="0"/>
    <n v="1"/>
    <s v="MN162021221"/>
    <s v="OK"/>
    <m/>
    <x v="0"/>
    <x v="0"/>
  </r>
  <r>
    <s v="8/20/24 MZ, CH"/>
    <x v="7"/>
    <s v="Home"/>
    <s v="arm"/>
    <x v="0"/>
    <x v="0"/>
    <x v="2"/>
    <n v="1"/>
    <s v="MN242018231"/>
    <s v="OK"/>
    <m/>
    <x v="0"/>
    <x v="2"/>
  </r>
  <r>
    <s v="8/20/24 MZ, CH"/>
    <x v="8"/>
    <s v="Home"/>
    <s v="arm"/>
    <x v="0"/>
    <x v="1"/>
    <x v="2"/>
    <n v="1"/>
    <s v="MN452018331"/>
    <s v="OK"/>
    <m/>
    <x v="1"/>
    <x v="2"/>
  </r>
  <r>
    <s v="8/20/24 MZ, CH"/>
    <x v="9"/>
    <s v="Home"/>
    <s v="arm"/>
    <x v="0"/>
    <x v="1"/>
    <x v="2"/>
    <n v="1"/>
    <s v="MN12019331"/>
    <s v="OK"/>
    <s v="sandy"/>
    <x v="1"/>
    <x v="2"/>
  </r>
  <r>
    <s v="8/20/24 MZ, CH"/>
    <x v="10"/>
    <s v="Home"/>
    <s v="armpit"/>
    <x v="0"/>
    <x v="0"/>
    <x v="0"/>
    <n v="1"/>
    <s v="MN182019221"/>
    <s v="OK"/>
    <m/>
    <x v="0"/>
    <x v="0"/>
  </r>
  <r>
    <s v="8/20/24 MZ, CH"/>
    <x v="10"/>
    <s v="Home"/>
    <s v="armpit"/>
    <x v="0"/>
    <x v="0"/>
    <x v="0"/>
    <n v="2"/>
    <s v="MN182019222"/>
    <s v="OK"/>
    <m/>
    <x v="0"/>
    <x v="0"/>
  </r>
  <r>
    <s v="8/16/24 HG, SS, CH"/>
    <x v="11"/>
    <s v="Home"/>
    <s v="B_head"/>
    <x v="2"/>
    <x v="2"/>
    <x v="2"/>
    <n v="1"/>
    <s v="MN172018131"/>
    <s v="OK"/>
    <m/>
    <x v="2"/>
    <x v="2"/>
  </r>
  <r>
    <s v="8/16/24 HG, SS, CH"/>
    <x v="12"/>
    <s v="Home"/>
    <s v="Back"/>
    <x v="0"/>
    <x v="0"/>
    <x v="1"/>
    <n v="1"/>
    <s v="MN202018241"/>
    <s v="OK"/>
    <m/>
    <x v="0"/>
    <x v="1"/>
  </r>
  <r>
    <s v="8/20/24 MZ, CH"/>
    <x v="13"/>
    <s v="Home"/>
    <s v="Back"/>
    <x v="0"/>
    <x v="0"/>
    <x v="2"/>
    <n v="1"/>
    <s v="MN132019231"/>
    <s v="OK"/>
    <s v="john"/>
    <x v="0"/>
    <x v="2"/>
  </r>
  <r>
    <s v="8/20/24 MZ, CH"/>
    <x v="14"/>
    <s v="Home"/>
    <s v="Back"/>
    <x v="0"/>
    <x v="0"/>
    <x v="2"/>
    <n v="2"/>
    <s v="MN202019232"/>
    <s v="OK"/>
    <m/>
    <x v="0"/>
    <x v="2"/>
  </r>
  <r>
    <s v="8/20/24 MZ, CH"/>
    <x v="15"/>
    <s v="Home"/>
    <s v="Back"/>
    <x v="0"/>
    <x v="0"/>
    <x v="0"/>
    <n v="4"/>
    <s v="MN352019224"/>
    <s v="OK"/>
    <m/>
    <x v="0"/>
    <x v="0"/>
  </r>
  <r>
    <s v="8/20/24 MZ, CH"/>
    <x v="15"/>
    <s v="Home"/>
    <s v="Back"/>
    <x v="0"/>
    <x v="0"/>
    <x v="0"/>
    <n v="5"/>
    <s v="MN352019225"/>
    <s v="OK"/>
    <m/>
    <x v="0"/>
    <x v="0"/>
  </r>
  <r>
    <s v="8/20/24 MZ, CH"/>
    <x v="16"/>
    <s v="Home"/>
    <s v="Back"/>
    <x v="0"/>
    <x v="0"/>
    <x v="0"/>
    <n v="5"/>
    <s v="MN162020225"/>
    <s v="OK"/>
    <m/>
    <x v="0"/>
    <x v="0"/>
  </r>
  <r>
    <s v="8/20/24 MZ, CH"/>
    <x v="17"/>
    <s v="Home"/>
    <s v="Back"/>
    <x v="0"/>
    <x v="0"/>
    <x v="1"/>
    <n v="2"/>
    <s v="MN192020242"/>
    <s v="OK"/>
    <s v="midback, sandy"/>
    <x v="0"/>
    <x v="1"/>
  </r>
  <r>
    <s v="8/21/2024 MZ, CH"/>
    <x v="18"/>
    <s v="Home"/>
    <s v="Back"/>
    <x v="0"/>
    <x v="0"/>
    <x v="1"/>
    <n v="2"/>
    <s v="MN152021242"/>
    <s v="OK"/>
    <s v="lower left back"/>
    <x v="0"/>
    <x v="1"/>
  </r>
  <r>
    <s v="8/21/2024 MZ, CH"/>
    <x v="19"/>
    <s v="Home"/>
    <s v="Back"/>
    <x v="0"/>
    <x v="0"/>
    <x v="0"/>
    <n v="1"/>
    <s v="MN182021221"/>
    <s v="OK"/>
    <s v="left side"/>
    <x v="0"/>
    <x v="0"/>
  </r>
  <r>
    <s v="8/21/2024 MZ, CH"/>
    <x v="20"/>
    <s v="Home"/>
    <s v="Back"/>
    <x v="0"/>
    <x v="0"/>
    <x v="0"/>
    <n v="7"/>
    <s v="MN222021227"/>
    <s v="OK"/>
    <m/>
    <x v="0"/>
    <x v="0"/>
  </r>
  <r>
    <s v="8/20/24 MZ, CH"/>
    <x v="21"/>
    <s v="Home"/>
    <s v="calf"/>
    <x v="1"/>
    <x v="0"/>
    <x v="0"/>
    <n v="1"/>
    <s v="MN222020221"/>
    <s v="OK"/>
    <m/>
    <x v="0"/>
    <x v="0"/>
  </r>
  <r>
    <s v="8/20/24 MZ, CH"/>
    <x v="22"/>
    <s v="Home"/>
    <s v="chest"/>
    <x v="0"/>
    <x v="0"/>
    <x v="0"/>
    <n v="1"/>
    <s v="MN252018221"/>
    <s v="OK"/>
    <s v="sandy"/>
    <x v="0"/>
    <x v="0"/>
  </r>
  <r>
    <s v="8/20/24 MZ, CH"/>
    <x v="23"/>
    <s v="Home"/>
    <s v="chin"/>
    <x v="2"/>
    <x v="0"/>
    <x v="2"/>
    <n v="1"/>
    <s v="MN242019231"/>
    <s v="OK"/>
    <s v="chin and jaw"/>
    <x v="0"/>
    <x v="2"/>
  </r>
  <r>
    <s v="8/20/24 MZ, CH"/>
    <x v="24"/>
    <s v="Home"/>
    <s v="finger"/>
    <x v="0"/>
    <x v="1"/>
    <x v="2"/>
    <n v="1"/>
    <s v="MN112020331"/>
    <s v="OK"/>
    <m/>
    <x v="1"/>
    <x v="2"/>
  </r>
  <r>
    <s v="8/20/24 MZ, CH"/>
    <x v="25"/>
    <s v="Home"/>
    <s v="foot"/>
    <x v="1"/>
    <x v="0"/>
    <x v="0"/>
    <n v="2"/>
    <s v="MN222018222"/>
    <s v="OK"/>
    <s v="sandy"/>
    <x v="0"/>
    <x v="0"/>
  </r>
  <r>
    <s v="8/20/24 MZ, CH"/>
    <x v="26"/>
    <s v="Home"/>
    <s v="foot"/>
    <x v="1"/>
    <x v="0"/>
    <x v="0"/>
    <n v="2"/>
    <s v="MN222019222"/>
    <s v="OK"/>
    <s v="between big and second toe"/>
    <x v="0"/>
    <x v="0"/>
  </r>
  <r>
    <s v="8/16/24 HG, SS, CH"/>
    <x v="27"/>
    <s v="Home"/>
    <s v="Groin"/>
    <x v="0"/>
    <x v="0"/>
    <x v="3"/>
    <n v="1"/>
    <s v="MN192018211"/>
    <s v="OK"/>
    <s v="attached"/>
    <x v="0"/>
    <x v="3"/>
  </r>
  <r>
    <s v="8/16/24 HG, SS, CH"/>
    <x v="12"/>
    <s v="Home"/>
    <s v="Groin"/>
    <x v="0"/>
    <x v="0"/>
    <x v="0"/>
    <n v="1"/>
    <s v="MN202018221"/>
    <s v="OK"/>
    <m/>
    <x v="0"/>
    <x v="0"/>
  </r>
  <r>
    <s v="8/20/24 MZ, CH"/>
    <x v="28"/>
    <s v="Home"/>
    <s v="Groin"/>
    <x v="0"/>
    <x v="0"/>
    <x v="0"/>
    <n v="1"/>
    <s v="MN232019221"/>
    <s v="OK"/>
    <m/>
    <x v="0"/>
    <x v="0"/>
  </r>
  <r>
    <s v="8/20/24 MZ, CH"/>
    <x v="29"/>
    <s v="Home"/>
    <s v="Groin"/>
    <x v="0"/>
    <x v="0"/>
    <x v="0"/>
    <n v="2"/>
    <s v="MN362019222"/>
    <s v="OK"/>
    <s v="partially fed"/>
    <x v="0"/>
    <x v="0"/>
  </r>
  <r>
    <s v="8/20/24 MZ, CH"/>
    <x v="30"/>
    <s v="Home"/>
    <s v="Groin"/>
    <x v="0"/>
    <x v="0"/>
    <x v="0"/>
    <n v="2"/>
    <s v="MN192020222"/>
    <s v="OK"/>
    <m/>
    <x v="0"/>
    <x v="0"/>
  </r>
  <r>
    <s v="8/20/24 MZ, CH"/>
    <x v="31"/>
    <s v="Home"/>
    <s v="Groin"/>
    <x v="0"/>
    <x v="0"/>
    <x v="0"/>
    <n v="1"/>
    <s v="MN212020221"/>
    <s v="OK"/>
    <m/>
    <x v="0"/>
    <x v="0"/>
  </r>
  <r>
    <s v="8/20/24 MZ, CH"/>
    <x v="31"/>
    <s v="Home"/>
    <s v="Groin"/>
    <x v="0"/>
    <x v="0"/>
    <x v="1"/>
    <n v="2"/>
    <s v="MN212020242"/>
    <s v="OK"/>
    <m/>
    <x v="0"/>
    <x v="1"/>
  </r>
  <r>
    <s v="8/20/24 MZ, CH"/>
    <x v="21"/>
    <s v="Home"/>
    <s v="Groin"/>
    <x v="0"/>
    <x v="0"/>
    <x v="1"/>
    <n v="2"/>
    <s v="MN222020242"/>
    <s v="OK"/>
    <s v="partially attached"/>
    <x v="0"/>
    <x v="1"/>
  </r>
  <r>
    <s v="8/20/24 MZ, CH"/>
    <x v="32"/>
    <s v="Home"/>
    <s v="Groin"/>
    <x v="0"/>
    <x v="0"/>
    <x v="0"/>
    <n v="1"/>
    <s v="MN242020221"/>
    <s v="OK"/>
    <m/>
    <x v="0"/>
    <x v="0"/>
  </r>
  <r>
    <s v="8/20/24 MZ, CH"/>
    <x v="33"/>
    <s v="Home"/>
    <s v="Groin"/>
    <x v="0"/>
    <x v="0"/>
    <x v="0"/>
    <n v="2"/>
    <s v="MN272020222"/>
    <s v="OK"/>
    <m/>
    <x v="0"/>
    <x v="0"/>
  </r>
  <r>
    <s v="8/20/24 MZ, CH"/>
    <x v="34"/>
    <s v="Home"/>
    <s v="Groin"/>
    <x v="0"/>
    <x v="0"/>
    <x v="0"/>
    <n v="3"/>
    <s v="MN352020223"/>
    <s v="OK"/>
    <m/>
    <x v="0"/>
    <x v="0"/>
  </r>
  <r>
    <s v="8/21/2024 MZ, CH"/>
    <x v="35"/>
    <s v="Home"/>
    <s v="Groin"/>
    <x v="0"/>
    <x v="0"/>
    <x v="2"/>
    <n v="1"/>
    <s v="MN152021231"/>
    <s v="OK"/>
    <m/>
    <x v="0"/>
    <x v="2"/>
  </r>
  <r>
    <s v="8/21/2024 MZ, CH"/>
    <x v="3"/>
    <s v="Home"/>
    <s v="Groin"/>
    <x v="0"/>
    <x v="0"/>
    <x v="0"/>
    <n v="1"/>
    <s v="MN212021221"/>
    <s v="OK"/>
    <m/>
    <x v="0"/>
    <x v="0"/>
  </r>
  <r>
    <s v="8/21/2024 MZ, CH"/>
    <x v="20"/>
    <s v="Home"/>
    <s v="Groin"/>
    <x v="0"/>
    <x v="0"/>
    <x v="0"/>
    <n v="4"/>
    <s v="MN222021224"/>
    <s v="OK"/>
    <s v="fed"/>
    <x v="0"/>
    <x v="0"/>
  </r>
  <r>
    <s v="8/21/2024 MZ, CH"/>
    <x v="36"/>
    <s v="Home"/>
    <s v="Groin"/>
    <x v="0"/>
    <x v="0"/>
    <x v="2"/>
    <n v="1"/>
    <s v="MN242021231"/>
    <s v="OK"/>
    <m/>
    <x v="0"/>
    <x v="2"/>
  </r>
  <r>
    <s v="8/21/2024 MZ, CH"/>
    <x v="37"/>
    <s v="Home"/>
    <s v="Groin"/>
    <x v="0"/>
    <x v="0"/>
    <x v="2"/>
    <n v="2"/>
    <s v="MN242021232"/>
    <s v="OK"/>
    <m/>
    <x v="0"/>
    <x v="2"/>
  </r>
  <r>
    <s v="8/21/2024 MZ, CH"/>
    <x v="38"/>
    <s v="Home"/>
    <s v="Groin"/>
    <x v="0"/>
    <x v="0"/>
    <x v="0"/>
    <n v="3"/>
    <s v="MN262021223"/>
    <s v="OK"/>
    <m/>
    <x v="0"/>
    <x v="0"/>
  </r>
  <r>
    <s v="8/21/2024 MZ, CH"/>
    <x v="39"/>
    <s v="Home"/>
    <s v="Groin"/>
    <x v="0"/>
    <x v="0"/>
    <x v="0"/>
    <n v="2"/>
    <s v="MN282021222"/>
    <s v="OK"/>
    <m/>
    <x v="0"/>
    <x v="0"/>
  </r>
  <r>
    <s v="8/21/2024 MZ, CH"/>
    <x v="40"/>
    <s v="Home"/>
    <s v="Groin"/>
    <x v="0"/>
    <x v="0"/>
    <x v="0"/>
    <n v="2"/>
    <s v="MN302021222"/>
    <s v="OK"/>
    <s v="sandy"/>
    <x v="0"/>
    <x v="0"/>
  </r>
  <r>
    <s v="8/21/2024 MZ, CH"/>
    <x v="5"/>
    <s v="Home"/>
    <s v="Groin"/>
    <x v="0"/>
    <x v="0"/>
    <x v="3"/>
    <n v="1"/>
    <s v="MN312021211"/>
    <s v="OK"/>
    <m/>
    <x v="0"/>
    <x v="3"/>
  </r>
  <r>
    <s v="8/21/2024 MZ, CH"/>
    <x v="5"/>
    <s v="Home"/>
    <s v="Groin"/>
    <x v="0"/>
    <x v="0"/>
    <x v="0"/>
    <n v="1"/>
    <s v="MN312021221"/>
    <s v="OK"/>
    <s v="sandy"/>
    <x v="0"/>
    <x v="0"/>
  </r>
  <r>
    <s v="8/21/2024 MZ, CH"/>
    <x v="41"/>
    <s v="Home"/>
    <s v="Groin"/>
    <x v="0"/>
    <x v="0"/>
    <x v="0"/>
    <n v="1"/>
    <s v="MN362021221"/>
    <s v="OK"/>
    <m/>
    <x v="0"/>
    <x v="0"/>
  </r>
  <r>
    <s v="8/20/24 MZ, CH"/>
    <x v="42"/>
    <s v="Home"/>
    <s v="hand"/>
    <x v="0"/>
    <x v="0"/>
    <x v="0"/>
    <n v="2"/>
    <s v="MN262019222"/>
    <s v="OK"/>
    <m/>
    <x v="0"/>
    <x v="0"/>
  </r>
  <r>
    <s v="8/20/24 MZ, CH"/>
    <x v="43"/>
    <s v="Home"/>
    <s v="hand"/>
    <x v="0"/>
    <x v="1"/>
    <x v="2"/>
    <n v="1"/>
    <s v="MN132020331"/>
    <s v="OK"/>
    <s v="sandy"/>
    <x v="1"/>
    <x v="2"/>
  </r>
  <r>
    <s v="8/16/24 HG, SS, CH"/>
    <x v="44"/>
    <s v="Home"/>
    <s v="Head"/>
    <x v="2"/>
    <x v="2"/>
    <x v="1"/>
    <n v="3"/>
    <s v="MN172018143"/>
    <s v="OK"/>
    <s v="unattached; sandy's head"/>
    <x v="2"/>
    <x v="1"/>
  </r>
  <r>
    <s v="8/20/24 MZ, CH"/>
    <x v="45"/>
    <s v="Home"/>
    <s v="Head"/>
    <x v="2"/>
    <x v="2"/>
    <x v="2"/>
    <n v="3"/>
    <s v="MN262019133"/>
    <s v="OK"/>
    <s v="sandy"/>
    <x v="2"/>
    <x v="2"/>
  </r>
  <r>
    <s v="8/20/24 MZ, CH"/>
    <x v="16"/>
    <s v="Home"/>
    <s v="Head"/>
    <x v="2"/>
    <x v="2"/>
    <x v="2"/>
    <n v="1"/>
    <s v="MN162020131"/>
    <s v="OK"/>
    <s v="on hat line"/>
    <x v="2"/>
    <x v="2"/>
  </r>
  <r>
    <s v="8/20/24 MZ, CH"/>
    <x v="46"/>
    <s v="Home"/>
    <s v="Jaw"/>
    <x v="2"/>
    <x v="2"/>
    <x v="1"/>
    <n v="1"/>
    <s v="MN342018141"/>
    <s v="OK"/>
    <m/>
    <x v="2"/>
    <x v="1"/>
  </r>
  <r>
    <s v="8/20/24 MZ, CH"/>
    <x v="47"/>
    <s v="Home"/>
    <s v="knee"/>
    <x v="1"/>
    <x v="0"/>
    <x v="1"/>
    <n v="1"/>
    <s v="MN182019241"/>
    <s v="OK"/>
    <m/>
    <x v="0"/>
    <x v="1"/>
  </r>
  <r>
    <s v="8/21/2024 MZ, CH"/>
    <x v="48"/>
    <s v="Home"/>
    <s v="L"/>
    <x v="0"/>
    <x v="0"/>
    <x v="0"/>
    <n v="3"/>
    <s v="MN192021223"/>
    <s v="OK"/>
    <s v="left side"/>
    <x v="0"/>
    <x v="0"/>
  </r>
  <r>
    <s v="8/21/2024 MZ, CH"/>
    <x v="38"/>
    <s v="Home"/>
    <s v="L"/>
    <x v="0"/>
    <x v="0"/>
    <x v="0"/>
    <n v="2"/>
    <s v="MN262021222"/>
    <s v="OK"/>
    <s v="left side"/>
    <x v="0"/>
    <x v="0"/>
  </r>
  <r>
    <s v="8/21/2024 MZ, CH"/>
    <x v="49"/>
    <s v="Home"/>
    <s v="L"/>
    <x v="0"/>
    <x v="0"/>
    <x v="1"/>
    <n v="1"/>
    <s v="MN292021241"/>
    <s v="OK"/>
    <s v="left side"/>
    <x v="0"/>
    <x v="1"/>
  </r>
  <r>
    <s v="8/21/2024 MZ, CH"/>
    <x v="50"/>
    <s v="Home"/>
    <s v="L"/>
    <x v="0"/>
    <x v="0"/>
    <x v="0"/>
    <n v="1"/>
    <s v="MN302021221"/>
    <s v="OK"/>
    <s v="left side"/>
    <x v="0"/>
    <x v="0"/>
  </r>
  <r>
    <s v="8/20/24 MZ, CH"/>
    <x v="51"/>
    <s v="Home"/>
    <s v="L_abdomen"/>
    <x v="0"/>
    <x v="0"/>
    <x v="0"/>
    <n v="5"/>
    <s v="MN222018225"/>
    <s v="OK"/>
    <m/>
    <x v="0"/>
    <x v="0"/>
  </r>
  <r>
    <s v="8/20/24 MZ, CH"/>
    <x v="52"/>
    <s v="Home"/>
    <s v="L_arm"/>
    <x v="0"/>
    <x v="0"/>
    <x v="0"/>
    <n v="2"/>
    <s v="MN252020222"/>
    <s v="OK"/>
    <m/>
    <x v="0"/>
    <x v="0"/>
  </r>
  <r>
    <s v="8/20/24 MZ, CH"/>
    <x v="53"/>
    <s v="Home"/>
    <s v="L_armpit"/>
    <x v="0"/>
    <x v="0"/>
    <x v="0"/>
    <n v="1"/>
    <s v="MN352019221"/>
    <s v="OK"/>
    <m/>
    <x v="0"/>
    <x v="0"/>
  </r>
  <r>
    <s v="8/20/24 MZ, CH"/>
    <x v="53"/>
    <s v="Home"/>
    <s v="L_armpit"/>
    <x v="0"/>
    <x v="0"/>
    <x v="0"/>
    <n v="2"/>
    <s v="MN352019222"/>
    <s v="OK"/>
    <m/>
    <x v="0"/>
    <x v="0"/>
  </r>
  <r>
    <s v="8/21/2024 MZ, CH"/>
    <x v="54"/>
    <s v="Home"/>
    <s v="L_armpit"/>
    <x v="0"/>
    <x v="0"/>
    <x v="0"/>
    <n v="2"/>
    <s v="MN182021222"/>
    <s v="OK"/>
    <m/>
    <x v="0"/>
    <x v="0"/>
  </r>
  <r>
    <s v="8/21/2024 MZ, CH"/>
    <x v="55"/>
    <s v="Home"/>
    <s v="L_armpit"/>
    <x v="0"/>
    <x v="0"/>
    <x v="2"/>
    <n v="1"/>
    <s v="MN192021231"/>
    <s v="OK"/>
    <m/>
    <x v="0"/>
    <x v="2"/>
  </r>
  <r>
    <s v="8/21/2024 MZ, CH"/>
    <x v="2"/>
    <s v="Home"/>
    <s v="L_armpit"/>
    <x v="0"/>
    <x v="0"/>
    <x v="2"/>
    <n v="1"/>
    <s v="MN202021231"/>
    <s v="OK"/>
    <m/>
    <x v="0"/>
    <x v="2"/>
  </r>
  <r>
    <s v="8/20/24 MZ, CH"/>
    <x v="56"/>
    <s v="Home"/>
    <s v="L_back"/>
    <x v="0"/>
    <x v="0"/>
    <x v="0"/>
    <n v="3"/>
    <s v="MN222018223"/>
    <s v="OK"/>
    <m/>
    <x v="0"/>
    <x v="0"/>
  </r>
  <r>
    <s v="8/20/24 MZ, CH"/>
    <x v="32"/>
    <s v="Home"/>
    <s v="L_back"/>
    <x v="0"/>
    <x v="0"/>
    <x v="0"/>
    <n v="4"/>
    <s v="MN242020224"/>
    <s v="OK"/>
    <m/>
    <x v="0"/>
    <x v="0"/>
  </r>
  <r>
    <s v="8/20/24 MZ, CH"/>
    <x v="15"/>
    <s v="Home"/>
    <s v="L_buttcheek"/>
    <x v="0"/>
    <x v="0"/>
    <x v="0"/>
    <n v="6"/>
    <s v="MN352019226"/>
    <s v="OK"/>
    <m/>
    <x v="0"/>
    <x v="0"/>
  </r>
  <r>
    <s v="8/20/24 MZ, CH"/>
    <x v="57"/>
    <s v="Home"/>
    <s v="L_buttcheek"/>
    <x v="0"/>
    <x v="0"/>
    <x v="0"/>
    <n v="1"/>
    <s v="MN192020221"/>
    <s v="OK"/>
    <m/>
    <x v="0"/>
    <x v="0"/>
  </r>
  <r>
    <s v="8/20/24 MZ, CH"/>
    <x v="32"/>
    <s v="Home"/>
    <s v="L_buttcheek"/>
    <x v="0"/>
    <x v="0"/>
    <x v="0"/>
    <n v="2"/>
    <s v="MN242020222"/>
    <s v="OK"/>
    <m/>
    <x v="0"/>
    <x v="0"/>
  </r>
  <r>
    <s v="8/20/24 MZ, CH"/>
    <x v="32"/>
    <s v="Home"/>
    <s v="L_buttcheek"/>
    <x v="0"/>
    <x v="0"/>
    <x v="0"/>
    <n v="3"/>
    <s v="MN242020223"/>
    <s v="OK"/>
    <m/>
    <x v="0"/>
    <x v="0"/>
  </r>
  <r>
    <s v="8/16/24 HG, SS, CH"/>
    <x v="58"/>
    <s v="Home"/>
    <s v="L_calf"/>
    <x v="1"/>
    <x v="2"/>
    <x v="2"/>
    <n v="1"/>
    <s v="MN182018131"/>
    <s v="OK"/>
    <m/>
    <x v="2"/>
    <x v="2"/>
  </r>
  <r>
    <s v="8/20/24 MZ, CH"/>
    <x v="59"/>
    <s v="Home"/>
    <s v="L_cheek"/>
    <x v="2"/>
    <x v="0"/>
    <x v="0"/>
    <n v="6"/>
    <s v="MN232020226"/>
    <s v="OK"/>
    <m/>
    <x v="0"/>
    <x v="0"/>
  </r>
  <r>
    <s v="8/16/24 HG, SS, CH"/>
    <x v="60"/>
    <s v="Home"/>
    <s v="L_elbow"/>
    <x v="0"/>
    <x v="0"/>
    <x v="2"/>
    <n v="1"/>
    <s v="MN162018231"/>
    <s v="OK"/>
    <m/>
    <x v="0"/>
    <x v="2"/>
  </r>
  <r>
    <s v="8/20/24 MZ, CH"/>
    <x v="61"/>
    <s v="Home"/>
    <s v="L_foot"/>
    <x v="1"/>
    <x v="0"/>
    <x v="0"/>
    <n v="3"/>
    <s v="MN262020223"/>
    <s v="OK"/>
    <m/>
    <x v="0"/>
    <x v="0"/>
  </r>
  <r>
    <s v="8/20/24 MZ, CH"/>
    <x v="62"/>
    <s v="Home"/>
    <s v="L_foot"/>
    <x v="1"/>
    <x v="0"/>
    <x v="0"/>
    <n v="1"/>
    <s v="MN372020221"/>
    <s v="OK"/>
    <m/>
    <x v="0"/>
    <x v="0"/>
  </r>
  <r>
    <s v="8/21/2024 MZ, CH"/>
    <x v="63"/>
    <s v="Home"/>
    <s v="L_foot"/>
    <x v="1"/>
    <x v="0"/>
    <x v="0"/>
    <n v="1"/>
    <s v="MN262021221"/>
    <s v="OK"/>
    <m/>
    <x v="0"/>
    <x v="0"/>
  </r>
  <r>
    <s v="8/21/2024 MZ, CH"/>
    <x v="64"/>
    <s v="Home"/>
    <s v="L_foot"/>
    <x v="1"/>
    <x v="0"/>
    <x v="0"/>
    <n v="1"/>
    <s v="MN272021221"/>
    <s v="OK"/>
    <s v="between toes, partially fed"/>
    <x v="0"/>
    <x v="0"/>
  </r>
  <r>
    <s v="8/21/2024 MZ, CH"/>
    <x v="65"/>
    <s v="Home"/>
    <s v="L_foot"/>
    <x v="1"/>
    <x v="0"/>
    <x v="0"/>
    <n v="1"/>
    <s v="MN332021221"/>
    <s v="OK"/>
    <m/>
    <x v="0"/>
    <x v="0"/>
  </r>
  <r>
    <s v="8/20/24 MZ, CH"/>
    <x v="66"/>
    <s v="Home"/>
    <s v="L_groin"/>
    <x v="0"/>
    <x v="0"/>
    <x v="0"/>
    <n v="3"/>
    <s v="MN212019223"/>
    <s v="OK"/>
    <s v="sandy"/>
    <x v="0"/>
    <x v="0"/>
  </r>
  <r>
    <s v="8/20/24 MZ, CH"/>
    <x v="67"/>
    <s v="Home"/>
    <s v="L_groin"/>
    <x v="0"/>
    <x v="0"/>
    <x v="0"/>
    <n v="4"/>
    <s v="MN222020224"/>
    <s v="OK"/>
    <m/>
    <x v="0"/>
    <x v="0"/>
  </r>
  <r>
    <s v="8/20/24 MZ, CH"/>
    <x v="68"/>
    <s v="Home"/>
    <s v="L_hip"/>
    <x v="1"/>
    <x v="0"/>
    <x v="0"/>
    <n v="2"/>
    <s v="MN222020222"/>
    <s v="OK"/>
    <m/>
    <x v="0"/>
    <x v="0"/>
  </r>
  <r>
    <s v="8/21/2024 MZ, CH"/>
    <x v="69"/>
    <s v="Home"/>
    <s v="L_hip"/>
    <x v="1"/>
    <x v="0"/>
    <x v="0"/>
    <n v="1"/>
    <s v="MN192021221"/>
    <s v="OK"/>
    <m/>
    <x v="0"/>
    <x v="0"/>
  </r>
  <r>
    <s v="8/21/2024 MZ, CH"/>
    <x v="3"/>
    <s v="Home"/>
    <s v="L_hip"/>
    <x v="1"/>
    <x v="0"/>
    <x v="1"/>
    <n v="1"/>
    <s v="MN212021241"/>
    <s v="OK"/>
    <m/>
    <x v="0"/>
    <x v="1"/>
  </r>
  <r>
    <s v="8/16/24 HG, SS, CH"/>
    <x v="27"/>
    <s v="Home"/>
    <s v="L_knee"/>
    <x v="1"/>
    <x v="0"/>
    <x v="0"/>
    <n v="1"/>
    <s v="MN192018221"/>
    <s v="OK"/>
    <m/>
    <x v="0"/>
    <x v="0"/>
  </r>
  <r>
    <s v="8/20/24 MZ, CH"/>
    <x v="70"/>
    <s v="Home"/>
    <s v="L_knee"/>
    <x v="1"/>
    <x v="0"/>
    <x v="1"/>
    <n v="1"/>
    <s v="MN192020241"/>
    <s v="OK"/>
    <m/>
    <x v="0"/>
    <x v="1"/>
  </r>
  <r>
    <s v="8/20/24 MZ, CH"/>
    <x v="71"/>
    <s v="Home"/>
    <s v="L_knee"/>
    <x v="1"/>
    <x v="0"/>
    <x v="0"/>
    <n v="1"/>
    <s v="MN232020221"/>
    <s v="OK"/>
    <m/>
    <x v="0"/>
    <x v="0"/>
  </r>
  <r>
    <s v="8/20/24 MZ, CH"/>
    <x v="72"/>
    <s v="Home"/>
    <s v="L_leg"/>
    <x v="1"/>
    <x v="0"/>
    <x v="0"/>
    <n v="1"/>
    <s v="MN192019221"/>
    <s v="OK"/>
    <s v="sandy"/>
    <x v="0"/>
    <x v="0"/>
  </r>
  <r>
    <s v="8/20/24 MZ, CH"/>
    <x v="72"/>
    <s v="Home"/>
    <s v="L_leg"/>
    <x v="1"/>
    <x v="0"/>
    <x v="0"/>
    <n v="2"/>
    <s v="MN192019222"/>
    <s v="OK"/>
    <s v="sandy"/>
    <x v="0"/>
    <x v="0"/>
  </r>
  <r>
    <s v="8/20/24 MZ, CH"/>
    <x v="73"/>
    <s v="Home"/>
    <s v="L_leg"/>
    <x v="1"/>
    <x v="0"/>
    <x v="0"/>
    <n v="1"/>
    <s v="MN212019221"/>
    <s v="OK"/>
    <m/>
    <x v="0"/>
    <x v="0"/>
  </r>
  <r>
    <s v="8/20/24 MZ, CH"/>
    <x v="66"/>
    <s v="Home"/>
    <s v="L_leg"/>
    <x v="1"/>
    <x v="0"/>
    <x v="0"/>
    <n v="2"/>
    <s v="MN212019222"/>
    <s v="OK"/>
    <s v="calf"/>
    <x v="0"/>
    <x v="0"/>
  </r>
  <r>
    <s v="8/20/24 MZ, CH"/>
    <x v="74"/>
    <s v="Home"/>
    <s v="L_leg"/>
    <x v="1"/>
    <x v="0"/>
    <x v="0"/>
    <n v="1"/>
    <s v="MN262019221"/>
    <s v="OK"/>
    <s v="sandy"/>
    <x v="0"/>
    <x v="0"/>
  </r>
  <r>
    <s v="8/20/24 MZ, CH"/>
    <x v="75"/>
    <s v="Home"/>
    <s v="L_leg"/>
    <x v="1"/>
    <x v="0"/>
    <x v="0"/>
    <n v="1"/>
    <s v="MN172020221"/>
    <s v="OK"/>
    <s v="calf"/>
    <x v="0"/>
    <x v="0"/>
  </r>
  <r>
    <s v="8/20/24 MZ, CH"/>
    <x v="76"/>
    <s v="Home"/>
    <s v="L_leg"/>
    <x v="1"/>
    <x v="0"/>
    <x v="0"/>
    <n v="2"/>
    <s v="MN182020222"/>
    <s v="OK"/>
    <s v="no date given"/>
    <x v="0"/>
    <x v="0"/>
  </r>
  <r>
    <s v="8/20/24 MZ, CH"/>
    <x v="77"/>
    <s v="Brunswick"/>
    <s v="L_leg"/>
    <x v="1"/>
    <x v="0"/>
    <x v="0"/>
    <n v="1"/>
    <s v="MN292020221"/>
    <s v="OK"/>
    <m/>
    <x v="0"/>
    <x v="0"/>
  </r>
  <r>
    <s v="8/20/24 MZ, CH"/>
    <x v="78"/>
    <s v="Home"/>
    <s v="L_leg"/>
    <x v="1"/>
    <x v="0"/>
    <x v="0"/>
    <n v="1"/>
    <s v="MN352020221"/>
    <s v="OK"/>
    <m/>
    <x v="0"/>
    <x v="0"/>
  </r>
  <r>
    <s v="8/20/24 MZ, CH"/>
    <x v="79"/>
    <s v="Home"/>
    <s v="L_leg"/>
    <x v="1"/>
    <x v="0"/>
    <x v="0"/>
    <n v="2"/>
    <s v="MN352020222"/>
    <s v="OK"/>
    <m/>
    <x v="0"/>
    <x v="0"/>
  </r>
  <r>
    <s v="8/21/2024 MZ, CH"/>
    <x v="80"/>
    <s v="Home"/>
    <s v="L_leg"/>
    <x v="1"/>
    <x v="0"/>
    <x v="0"/>
    <n v="1"/>
    <s v="MN122021221"/>
    <s v="OK"/>
    <m/>
    <x v="0"/>
    <x v="0"/>
  </r>
  <r>
    <s v="8/21/2024 MZ, CH"/>
    <x v="2"/>
    <s v="Home"/>
    <s v="L_leg"/>
    <x v="1"/>
    <x v="0"/>
    <x v="0"/>
    <n v="2"/>
    <s v="MN202021222"/>
    <s v="OK"/>
    <m/>
    <x v="0"/>
    <x v="0"/>
  </r>
  <r>
    <s v="8/21/2024 MZ, CH"/>
    <x v="3"/>
    <s v="Home"/>
    <s v="L_leg"/>
    <x v="1"/>
    <x v="0"/>
    <x v="0"/>
    <n v="2"/>
    <s v="MN212021222"/>
    <s v="OK"/>
    <s v="sandy"/>
    <x v="0"/>
    <x v="0"/>
  </r>
  <r>
    <s v="8/21/2024 MZ, CH"/>
    <x v="3"/>
    <s v="Home"/>
    <s v="L_leg"/>
    <x v="1"/>
    <x v="0"/>
    <x v="0"/>
    <n v="3"/>
    <s v="MN212021223"/>
    <s v="OK"/>
    <s v="above knee"/>
    <x v="0"/>
    <x v="0"/>
  </r>
  <r>
    <s v="8/21/2024 MZ, CH"/>
    <x v="81"/>
    <s v="Home"/>
    <s v="L_leg"/>
    <x v="1"/>
    <x v="0"/>
    <x v="0"/>
    <n v="5"/>
    <s v="MN252021225"/>
    <s v="OK"/>
    <s v="partially fed"/>
    <x v="0"/>
    <x v="0"/>
  </r>
  <r>
    <s v="8/21/2024 MZ, CH"/>
    <x v="36"/>
    <s v="Home"/>
    <s v="L_shin"/>
    <x v="1"/>
    <x v="0"/>
    <x v="0"/>
    <n v="1"/>
    <s v="MN242021221"/>
    <s v="OK"/>
    <m/>
    <x v="0"/>
    <x v="0"/>
  </r>
  <r>
    <s v="8/16/24 HG, SS, CH"/>
    <x v="82"/>
    <s v="Home"/>
    <s v="L_thigh"/>
    <x v="1"/>
    <x v="0"/>
    <x v="0"/>
    <n v="1"/>
    <s v="MN172018221"/>
    <s v="OK"/>
    <s v="Not attached"/>
    <x v="0"/>
    <x v="0"/>
  </r>
  <r>
    <s v="8/16/24 HG, SS, CH"/>
    <x v="83"/>
    <s v="Home"/>
    <s v="L_thigh"/>
    <x v="1"/>
    <x v="0"/>
    <x v="0"/>
    <n v="1"/>
    <s v="MN222018221"/>
    <s v="OK"/>
    <m/>
    <x v="0"/>
    <x v="0"/>
  </r>
  <r>
    <s v="8/20/24 MZ, CH"/>
    <x v="84"/>
    <s v="Home"/>
    <s v="L_thigh"/>
    <x v="1"/>
    <x v="0"/>
    <x v="3"/>
    <n v="1"/>
    <s v="MN282019211"/>
    <s v="OK"/>
    <s v="partially ate"/>
    <x v="0"/>
    <x v="3"/>
  </r>
  <r>
    <s v="8/20/24 MZ, CH"/>
    <x v="15"/>
    <s v="Home"/>
    <s v="L_thigh"/>
    <x v="1"/>
    <x v="0"/>
    <x v="0"/>
    <n v="3"/>
    <s v="MN352019223"/>
    <s v="OK"/>
    <s v="sandy"/>
    <x v="0"/>
    <x v="0"/>
  </r>
  <r>
    <s v="8/20/24 MZ, CH"/>
    <x v="85"/>
    <s v="Home"/>
    <s v="L_thigh"/>
    <x v="1"/>
    <x v="0"/>
    <x v="0"/>
    <n v="2"/>
    <s v="MN162020222"/>
    <s v="OK"/>
    <m/>
    <x v="0"/>
    <x v="0"/>
  </r>
  <r>
    <s v="8/20/24 MZ, CH"/>
    <x v="86"/>
    <s v="Home"/>
    <s v="L_thigh"/>
    <x v="1"/>
    <x v="0"/>
    <x v="0"/>
    <n v="2"/>
    <s v="MN172020222"/>
    <s v="OK"/>
    <s v="Attached to sandy"/>
    <x v="0"/>
    <x v="0"/>
  </r>
  <r>
    <s v="8/20/24 MZ, CH"/>
    <x v="87"/>
    <s v="Home"/>
    <s v="L_thigh"/>
    <x v="1"/>
    <x v="0"/>
    <x v="0"/>
    <n v="3"/>
    <s v="MN172020223"/>
    <s v="OK"/>
    <s v="sandy"/>
    <x v="0"/>
    <x v="0"/>
  </r>
  <r>
    <s v="8/20/24 MZ, CH"/>
    <x v="88"/>
    <s v="Home"/>
    <s v="L_thigh"/>
    <x v="1"/>
    <x v="0"/>
    <x v="1"/>
    <n v="1"/>
    <s v="MN172020241"/>
    <s v="OK"/>
    <m/>
    <x v="0"/>
    <x v="1"/>
  </r>
  <r>
    <s v="8/20/24 MZ, CH"/>
    <x v="88"/>
    <s v="Home"/>
    <s v="L_thigh"/>
    <x v="1"/>
    <x v="0"/>
    <x v="0"/>
    <n v="4"/>
    <s v="MN172020224"/>
    <s v="OK"/>
    <s v="sandy"/>
    <x v="0"/>
    <x v="0"/>
  </r>
  <r>
    <s v="8/20/24 MZ, CH"/>
    <x v="76"/>
    <s v="Home"/>
    <s v="L_thigh"/>
    <x v="1"/>
    <x v="0"/>
    <x v="0"/>
    <n v="1"/>
    <s v="MN182020221"/>
    <s v="OK"/>
    <s v="sandy"/>
    <x v="0"/>
    <x v="0"/>
  </r>
  <r>
    <s v="8/20/24 MZ, CH"/>
    <x v="17"/>
    <s v="Home"/>
    <s v="L_thigh"/>
    <x v="1"/>
    <x v="0"/>
    <x v="0"/>
    <n v="3"/>
    <s v="MN192020223"/>
    <s v="OK"/>
    <m/>
    <x v="0"/>
    <x v="0"/>
  </r>
  <r>
    <s v="8/20/24 MZ, CH"/>
    <x v="89"/>
    <s v="Home"/>
    <s v="L_thigh"/>
    <x v="1"/>
    <x v="0"/>
    <x v="0"/>
    <n v="6"/>
    <s v="MN242020226"/>
    <s v="OK"/>
    <m/>
    <x v="0"/>
    <x v="0"/>
  </r>
  <r>
    <s v="8/20/24 MZ, CH"/>
    <x v="90"/>
    <s v="Home"/>
    <s v="L_thigh"/>
    <x v="1"/>
    <x v="0"/>
    <x v="0"/>
    <n v="1"/>
    <s v="MN262020221"/>
    <s v="OK"/>
    <m/>
    <x v="0"/>
    <x v="0"/>
  </r>
  <r>
    <s v="8/20/24 MZ, CH"/>
    <x v="90"/>
    <s v="Home"/>
    <s v="L_thigh"/>
    <x v="1"/>
    <x v="0"/>
    <x v="0"/>
    <n v="2"/>
    <s v="MN262020222"/>
    <s v="OK"/>
    <s v="sandy"/>
    <x v="0"/>
    <x v="0"/>
  </r>
  <r>
    <s v="8/20/24 MZ, CH"/>
    <x v="91"/>
    <s v="Home"/>
    <s v="L_thigh"/>
    <x v="1"/>
    <x v="0"/>
    <x v="0"/>
    <n v="1"/>
    <s v="MN272020221"/>
    <s v="OK"/>
    <m/>
    <x v="0"/>
    <x v="0"/>
  </r>
  <r>
    <s v="8/21/2024 MZ, CH"/>
    <x v="1"/>
    <s v="Home"/>
    <s v="L_thigh"/>
    <x v="1"/>
    <x v="0"/>
    <x v="1"/>
    <n v="1"/>
    <s v="MN152021241"/>
    <s v="OK"/>
    <m/>
    <x v="0"/>
    <x v="1"/>
  </r>
  <r>
    <s v="8/21/2024 MZ, CH"/>
    <x v="20"/>
    <s v="Home"/>
    <s v="L_thigh"/>
    <x v="1"/>
    <x v="0"/>
    <x v="1"/>
    <n v="1"/>
    <s v="MN222021241"/>
    <s v="OK"/>
    <m/>
    <x v="0"/>
    <x v="1"/>
  </r>
  <r>
    <s v="8/21/2024 MZ, CH"/>
    <x v="92"/>
    <s v="Home"/>
    <s v="L_thigh"/>
    <x v="1"/>
    <x v="0"/>
    <x v="0"/>
    <n v="4"/>
    <s v="MN242021224"/>
    <s v="OK"/>
    <m/>
    <x v="0"/>
    <x v="0"/>
  </r>
  <r>
    <s v="8/21/2024 MZ, CH"/>
    <x v="93"/>
    <s v="Home"/>
    <s v="L_thigh"/>
    <x v="1"/>
    <x v="0"/>
    <x v="0"/>
    <n v="3"/>
    <s v="MN252021223"/>
    <s v="OK"/>
    <m/>
    <x v="0"/>
    <x v="0"/>
  </r>
  <r>
    <s v="8/16/24 HG, SS, CH"/>
    <x v="12"/>
    <s v="Home"/>
    <s v="Leg"/>
    <x v="1"/>
    <x v="2"/>
    <x v="2"/>
    <n v="1"/>
    <s v="MN202018131"/>
    <s v="OK"/>
    <m/>
    <x v="2"/>
    <x v="2"/>
  </r>
  <r>
    <s v="8/20/24 MZ, CH"/>
    <x v="94"/>
    <s v="Home"/>
    <s v="leg"/>
    <x v="1"/>
    <x v="2"/>
    <x v="2"/>
    <n v="1"/>
    <s v="MN232018131"/>
    <s v="OK"/>
    <m/>
    <x v="2"/>
    <x v="2"/>
  </r>
  <r>
    <s v="8/20/24 MZ, CH"/>
    <x v="95"/>
    <s v="Home"/>
    <s v="leg"/>
    <x v="1"/>
    <x v="2"/>
    <x v="2"/>
    <n v="1"/>
    <s v="MN242018131"/>
    <s v="OK"/>
    <m/>
    <x v="2"/>
    <x v="2"/>
  </r>
  <r>
    <s v="8/20/24 MZ, CH"/>
    <x v="96"/>
    <s v="Home"/>
    <s v="leg"/>
    <x v="1"/>
    <x v="2"/>
    <x v="2"/>
    <n v="1"/>
    <s v="MN262018131"/>
    <s v="OK"/>
    <m/>
    <x v="2"/>
    <x v="2"/>
  </r>
  <r>
    <s v="8/20/24 MZ, CH"/>
    <x v="97"/>
    <s v="Home"/>
    <s v="leg"/>
    <x v="1"/>
    <x v="0"/>
    <x v="0"/>
    <n v="1"/>
    <s v="MN372018221"/>
    <s v="OK"/>
    <s v="sandy"/>
    <x v="0"/>
    <x v="0"/>
  </r>
  <r>
    <s v="8/20/24 MZ, CH"/>
    <x v="98"/>
    <s v="Home"/>
    <s v="leg"/>
    <x v="1"/>
    <x v="0"/>
    <x v="2"/>
    <n v="1"/>
    <s v="MN152019231"/>
    <s v="OK"/>
    <m/>
    <x v="0"/>
    <x v="2"/>
  </r>
  <r>
    <s v="8/20/24 MZ, CH"/>
    <x v="99"/>
    <s v="Home"/>
    <s v="leg"/>
    <x v="1"/>
    <x v="0"/>
    <x v="2"/>
    <n v="1"/>
    <s v="MN172019231"/>
    <s v="OK"/>
    <m/>
    <x v="0"/>
    <x v="2"/>
  </r>
  <r>
    <s v="8/20/24 MZ, CH"/>
    <x v="100"/>
    <s v="Home"/>
    <s v="leg"/>
    <x v="1"/>
    <x v="0"/>
    <x v="1"/>
    <n v="2"/>
    <s v="MN182019242"/>
    <s v="OK"/>
    <m/>
    <x v="0"/>
    <x v="1"/>
  </r>
  <r>
    <s v="8/20/24 MZ, CH"/>
    <x v="101"/>
    <s v="Home"/>
    <s v="leg"/>
    <x v="1"/>
    <x v="2"/>
    <x v="1"/>
    <n v="1"/>
    <s v="MN272019141"/>
    <s v="OK"/>
    <m/>
    <x v="2"/>
    <x v="1"/>
  </r>
  <r>
    <s v="8/16/24 HG, SS, CH"/>
    <x v="102"/>
    <s v="Home"/>
    <s v="LLw_Back"/>
    <x v="0"/>
    <x v="2"/>
    <x v="1"/>
    <n v="1"/>
    <s v="MN202018141"/>
    <s v="OK"/>
    <m/>
    <x v="2"/>
    <x v="1"/>
  </r>
  <r>
    <s v="8/16/24 HG, SS, CH"/>
    <x v="103"/>
    <s v="Chippokes State Park"/>
    <s v="NA"/>
    <x v="3"/>
    <x v="0"/>
    <x v="1"/>
    <n v="1"/>
    <s v="MN142018241"/>
    <s v="OK"/>
    <m/>
    <x v="0"/>
    <x v="1"/>
  </r>
  <r>
    <s v="8/16/24 HG, SS, CH"/>
    <x v="104"/>
    <s v="Home"/>
    <s v="NA"/>
    <x v="3"/>
    <x v="0"/>
    <x v="1"/>
    <n v="2"/>
    <s v="MN142018242"/>
    <s v="OK"/>
    <m/>
    <x v="0"/>
    <x v="1"/>
  </r>
  <r>
    <s v="8/16/24 HG, SS, CH"/>
    <x v="105"/>
    <s v="Home"/>
    <s v="NA"/>
    <x v="3"/>
    <x v="0"/>
    <x v="0"/>
    <n v="2"/>
    <s v="MN172018222"/>
    <s v="OK"/>
    <s v="sandy"/>
    <x v="0"/>
    <x v="0"/>
  </r>
  <r>
    <s v="8/20/24 MZ, CH"/>
    <x v="22"/>
    <s v="Home"/>
    <s v="NA"/>
    <x v="3"/>
    <x v="0"/>
    <x v="1"/>
    <n v="1"/>
    <s v="MN252018241"/>
    <s v="OK"/>
    <s v="john"/>
    <x v="0"/>
    <x v="1"/>
  </r>
  <r>
    <s v="8/20/24 MZ, CH"/>
    <x v="106"/>
    <s v="Home"/>
    <s v="NA"/>
    <x v="3"/>
    <x v="0"/>
    <x v="2"/>
    <n v="1"/>
    <s v="MN252018231"/>
    <s v="OK"/>
    <s v="john"/>
    <x v="0"/>
    <x v="2"/>
  </r>
  <r>
    <s v="8/20/24 MZ, CH"/>
    <x v="107"/>
    <s v="Home"/>
    <s v="NA"/>
    <x v="3"/>
    <x v="2"/>
    <x v="1"/>
    <n v="1"/>
    <s v="MN302018141"/>
    <s v="OK"/>
    <s v="sandy"/>
    <x v="2"/>
    <x v="1"/>
  </r>
  <r>
    <s v="8/20/24 MZ, CH"/>
    <x v="45"/>
    <s v="Home"/>
    <s v="NA"/>
    <x v="3"/>
    <x v="2"/>
    <x v="1"/>
    <n v="1"/>
    <s v="MN262019141"/>
    <s v="OK"/>
    <s v="only year given"/>
    <x v="2"/>
    <x v="1"/>
  </r>
  <r>
    <s v="8/20/24 MZ, CH"/>
    <x v="45"/>
    <s v="Home"/>
    <s v="NA"/>
    <x v="3"/>
    <x v="2"/>
    <x v="2"/>
    <n v="1"/>
    <s v="MN262019131"/>
    <s v="OK"/>
    <s v="only year given"/>
    <x v="2"/>
    <x v="2"/>
  </r>
  <r>
    <s v="8/20/24 MZ, CH"/>
    <x v="45"/>
    <s v="Home"/>
    <s v="NA"/>
    <x v="3"/>
    <x v="0"/>
    <x v="2"/>
    <n v="1"/>
    <s v="MN262019231"/>
    <s v="OK"/>
    <s v="only year given"/>
    <x v="0"/>
    <x v="2"/>
  </r>
  <r>
    <s v="8/20/24 MZ, CH"/>
    <x v="45"/>
    <s v="Home"/>
    <s v="NA"/>
    <x v="3"/>
    <x v="2"/>
    <x v="2"/>
    <n v="2"/>
    <s v="MN262019132"/>
    <s v="OK"/>
    <s v="only year given"/>
    <x v="2"/>
    <x v="2"/>
  </r>
  <r>
    <s v="8/20/24 MZ, CH"/>
    <x v="45"/>
    <s v="Home"/>
    <s v="NA"/>
    <x v="3"/>
    <x v="2"/>
    <x v="1"/>
    <n v="2"/>
    <s v="MN262019142"/>
    <s v="OK"/>
    <m/>
    <x v="2"/>
    <x v="1"/>
  </r>
  <r>
    <s v="8/21/2024 MZ, CH"/>
    <x v="20"/>
    <s v="Home"/>
    <s v="NA"/>
    <x v="3"/>
    <x v="0"/>
    <x v="0"/>
    <n v="5"/>
    <s v="MN222021225"/>
    <s v="OK"/>
    <s v="&quot;right side&quot;"/>
    <x v="0"/>
    <x v="0"/>
  </r>
  <r>
    <s v="8/16/24 HG, SS, CH"/>
    <x v="108"/>
    <s v="Home"/>
    <s v="Neck"/>
    <x v="2"/>
    <x v="2"/>
    <x v="1"/>
    <n v="1"/>
    <s v="MN162018141"/>
    <s v="OK"/>
    <m/>
    <x v="2"/>
    <x v="1"/>
  </r>
  <r>
    <s v="8/20/24 MZ, CH"/>
    <x v="7"/>
    <s v="Home"/>
    <s v="neck"/>
    <x v="2"/>
    <x v="2"/>
    <x v="2"/>
    <n v="2"/>
    <s v="MN242018132"/>
    <s v="OK"/>
    <m/>
    <x v="2"/>
    <x v="2"/>
  </r>
  <r>
    <s v="8/20/24 MZ, CH"/>
    <x v="109"/>
    <s v="Home"/>
    <s v="neck"/>
    <x v="2"/>
    <x v="2"/>
    <x v="2"/>
    <n v="1"/>
    <s v="MN342018131"/>
    <s v="OK"/>
    <m/>
    <x v="2"/>
    <x v="2"/>
  </r>
  <r>
    <s v="8/21/2024 MZ, CH"/>
    <x v="110"/>
    <s v="Home"/>
    <s v="R"/>
    <x v="0"/>
    <x v="0"/>
    <x v="2"/>
    <n v="1"/>
    <s v="MN232021231"/>
    <s v="OK"/>
    <s v="right side"/>
    <x v="0"/>
    <x v="2"/>
  </r>
  <r>
    <s v="8/20/24 MZ, CH"/>
    <x v="111"/>
    <s v="Home"/>
    <s v="R_ankle"/>
    <x v="1"/>
    <x v="0"/>
    <x v="0"/>
    <n v="1"/>
    <s v="MN162020221"/>
    <s v="OK"/>
    <m/>
    <x v="0"/>
    <x v="0"/>
  </r>
  <r>
    <s v="8/20/24 MZ, CH"/>
    <x v="112"/>
    <s v="Home"/>
    <s v="R_ankle"/>
    <x v="1"/>
    <x v="0"/>
    <x v="0"/>
    <n v="3"/>
    <s v="MN162020223"/>
    <s v="OK"/>
    <m/>
    <x v="0"/>
    <x v="0"/>
  </r>
  <r>
    <s v="8/20/24 MZ, CH"/>
    <x v="113"/>
    <s v="Home"/>
    <s v="R_ankle"/>
    <x v="1"/>
    <x v="0"/>
    <x v="0"/>
    <n v="6"/>
    <s v="MN172020226"/>
    <s v="OK"/>
    <m/>
    <x v="0"/>
    <x v="0"/>
  </r>
  <r>
    <s v="8/21/2024 MZ, CH"/>
    <x v="93"/>
    <s v="Home"/>
    <s v="R_ankle"/>
    <x v="1"/>
    <x v="0"/>
    <x v="0"/>
    <n v="2"/>
    <s v="MN252021222"/>
    <s v="OK"/>
    <m/>
    <x v="0"/>
    <x v="0"/>
  </r>
  <r>
    <s v="8/21/2024 MZ, CH"/>
    <x v="114"/>
    <s v="Home"/>
    <s v="R_ankle"/>
    <x v="1"/>
    <x v="0"/>
    <x v="0"/>
    <n v="1"/>
    <s v="MN402021221"/>
    <s v="OK"/>
    <m/>
    <x v="0"/>
    <x v="0"/>
  </r>
  <r>
    <s v="8/20/24 MZ, CH"/>
    <x v="115"/>
    <s v="Home"/>
    <s v="R_arm"/>
    <x v="0"/>
    <x v="0"/>
    <x v="2"/>
    <n v="1"/>
    <s v="MN202019231"/>
    <s v="OK"/>
    <m/>
    <x v="0"/>
    <x v="2"/>
  </r>
  <r>
    <s v="8/20/24 MZ, CH"/>
    <x v="84"/>
    <s v="Home"/>
    <s v="R_arm"/>
    <x v="0"/>
    <x v="0"/>
    <x v="0"/>
    <n v="1"/>
    <s v="MN282019221"/>
    <s v="OK"/>
    <s v="sandy-inside elbow"/>
    <x v="0"/>
    <x v="0"/>
  </r>
  <r>
    <s v="8/20/24 MZ, CH"/>
    <x v="116"/>
    <s v="Home"/>
    <s v="R_arm"/>
    <x v="0"/>
    <x v="0"/>
    <x v="0"/>
    <n v="2"/>
    <s v="MN292020222"/>
    <s v="OK"/>
    <m/>
    <x v="0"/>
    <x v="0"/>
  </r>
  <r>
    <s v="8/21/2024 MZ, CH"/>
    <x v="80"/>
    <s v="Home"/>
    <s v="R_arm"/>
    <x v="0"/>
    <x v="0"/>
    <x v="2"/>
    <n v="1"/>
    <s v="MN122021231"/>
    <s v="OK"/>
    <s v="forearm"/>
    <x v="0"/>
    <x v="2"/>
  </r>
  <r>
    <s v="8/21/2024 MZ, CH"/>
    <x v="117"/>
    <s v="Home"/>
    <s v="R_arm"/>
    <x v="0"/>
    <x v="0"/>
    <x v="0"/>
    <n v="2"/>
    <s v="MN172021222"/>
    <s v="OK"/>
    <m/>
    <x v="0"/>
    <x v="0"/>
  </r>
  <r>
    <s v="8/21/2024 MZ, CH"/>
    <x v="118"/>
    <s v="Home"/>
    <s v="R_arm"/>
    <x v="0"/>
    <x v="0"/>
    <x v="1"/>
    <n v="1"/>
    <s v="MN242021241"/>
    <s v="OK"/>
    <m/>
    <x v="0"/>
    <x v="1"/>
  </r>
  <r>
    <s v="8/20/24 MZ, CH"/>
    <x v="119"/>
    <s v="Home"/>
    <s v="R_armpit"/>
    <x v="0"/>
    <x v="0"/>
    <x v="0"/>
    <n v="1"/>
    <s v="MN332020221"/>
    <s v="OK"/>
    <m/>
    <x v="0"/>
    <x v="0"/>
  </r>
  <r>
    <s v="8/21/2024 MZ, CH"/>
    <x v="120"/>
    <s v="Home"/>
    <s v="R_armpit"/>
    <x v="0"/>
    <x v="0"/>
    <x v="2"/>
    <n v="2"/>
    <s v="MN192021232"/>
    <s v="OK"/>
    <m/>
    <x v="0"/>
    <x v="2"/>
  </r>
  <r>
    <s v="8/20/24 MZ, CH"/>
    <x v="121"/>
    <s v="Home"/>
    <s v="R_buttcheek"/>
    <x v="0"/>
    <x v="0"/>
    <x v="0"/>
    <n v="2"/>
    <s v="MN342020222"/>
    <s v="OK"/>
    <m/>
    <x v="0"/>
    <x v="0"/>
  </r>
  <r>
    <s v="8/21/2024 MZ, CH"/>
    <x v="122"/>
    <s v="Home"/>
    <s v="R_buttcheek"/>
    <x v="0"/>
    <x v="0"/>
    <x v="0"/>
    <n v="1"/>
    <s v="MN222021221"/>
    <s v="OK"/>
    <s v="partially fed"/>
    <x v="0"/>
    <x v="0"/>
  </r>
  <r>
    <s v="8/21/2024 MZ, CH"/>
    <x v="20"/>
    <s v="Home"/>
    <s v="R_buttcheek"/>
    <x v="0"/>
    <x v="0"/>
    <x v="0"/>
    <n v="6"/>
    <s v="MN222021226"/>
    <s v="OK"/>
    <m/>
    <x v="0"/>
    <x v="0"/>
  </r>
  <r>
    <s v="8/16/24 HG, SS, CH"/>
    <x v="27"/>
    <s v="Home"/>
    <s v="R_calf"/>
    <x v="1"/>
    <x v="0"/>
    <x v="0"/>
    <n v="2"/>
    <s v="MN192018222"/>
    <s v="OK"/>
    <m/>
    <x v="0"/>
    <x v="0"/>
  </r>
  <r>
    <s v="8/16/24 HG, SS, CH"/>
    <x v="27"/>
    <s v="Home"/>
    <s v="R_calf"/>
    <x v="1"/>
    <x v="0"/>
    <x v="0"/>
    <n v="3"/>
    <s v="MN192018223"/>
    <s v="OK"/>
    <m/>
    <x v="0"/>
    <x v="0"/>
  </r>
  <r>
    <s v="8/21/2024 MZ, CH"/>
    <x v="123"/>
    <s v="Home"/>
    <s v="R_ear"/>
    <x v="2"/>
    <x v="0"/>
    <x v="0"/>
    <n v="1"/>
    <s v="MN412021221"/>
    <s v="OK"/>
    <s v="partially fed"/>
    <x v="0"/>
    <x v="0"/>
  </r>
  <r>
    <s v="8/20/24 MZ, CH"/>
    <x v="106"/>
    <s v="Home"/>
    <s v="R_foot"/>
    <x v="1"/>
    <x v="0"/>
    <x v="0"/>
    <n v="2"/>
    <s v="MN252018222"/>
    <s v="OK"/>
    <s v="in between toes"/>
    <x v="0"/>
    <x v="0"/>
  </r>
  <r>
    <s v="8/20/24 MZ, CH"/>
    <x v="45"/>
    <s v="Home"/>
    <s v="R_foot"/>
    <x v="1"/>
    <x v="0"/>
    <x v="0"/>
    <n v="3"/>
    <s v="MN262019223"/>
    <s v="OK"/>
    <s v="right pinky toe, sandy"/>
    <x v="0"/>
    <x v="0"/>
  </r>
  <r>
    <s v="8/20/24 MZ, CH"/>
    <x v="124"/>
    <s v="Home"/>
    <s v="R_foot"/>
    <x v="1"/>
    <x v="0"/>
    <x v="0"/>
    <n v="1"/>
    <s v="MN312019221"/>
    <s v="OK"/>
    <s v="by big toe"/>
    <x v="0"/>
    <x v="0"/>
  </r>
  <r>
    <s v="8/20/24 MZ, CH"/>
    <x v="67"/>
    <s v="Home"/>
    <s v="R_foot"/>
    <x v="1"/>
    <x v="0"/>
    <x v="0"/>
    <n v="3"/>
    <s v="MN222020223"/>
    <s v="OK"/>
    <m/>
    <x v="0"/>
    <x v="0"/>
  </r>
  <r>
    <s v="8/20/24 MZ, CH"/>
    <x v="125"/>
    <s v="Home"/>
    <s v="R_foot"/>
    <x v="1"/>
    <x v="0"/>
    <x v="0"/>
    <n v="2"/>
    <s v="MN232020222"/>
    <s v="OK"/>
    <s v="big toe"/>
    <x v="0"/>
    <x v="0"/>
  </r>
  <r>
    <s v="8/20/24 MZ, CH"/>
    <x v="126"/>
    <s v="Home"/>
    <s v="R_foot"/>
    <x v="1"/>
    <x v="0"/>
    <x v="1"/>
    <n v="1"/>
    <s v="MN242020241"/>
    <s v="OK"/>
    <m/>
    <x v="0"/>
    <x v="1"/>
  </r>
  <r>
    <s v="8/20/24 MZ, CH"/>
    <x v="127"/>
    <s v="Home"/>
    <s v="R_foot"/>
    <x v="1"/>
    <x v="0"/>
    <x v="0"/>
    <n v="1"/>
    <s v="MN252020221"/>
    <s v="OK"/>
    <m/>
    <x v="0"/>
    <x v="0"/>
  </r>
  <r>
    <s v="8/21/2024 MZ, CH"/>
    <x v="81"/>
    <s v="Home"/>
    <s v="R_foot"/>
    <x v="1"/>
    <x v="0"/>
    <x v="0"/>
    <n v="4"/>
    <s v="MN252021224"/>
    <s v="OK"/>
    <m/>
    <x v="0"/>
    <x v="0"/>
  </r>
  <r>
    <s v="8/20/24 MZ, CH"/>
    <x v="121"/>
    <s v="Home"/>
    <s v="R_hand"/>
    <x v="0"/>
    <x v="0"/>
    <x v="0"/>
    <n v="1"/>
    <s v="MN342020221"/>
    <s v="OK"/>
    <m/>
    <x v="0"/>
    <x v="0"/>
  </r>
  <r>
    <s v="8/20/24 MZ, CH"/>
    <x v="7"/>
    <s v="Home"/>
    <s v="R_hip"/>
    <x v="1"/>
    <x v="0"/>
    <x v="1"/>
    <n v="1"/>
    <s v="MN242018241"/>
    <s v="OK"/>
    <m/>
    <x v="0"/>
    <x v="1"/>
  </r>
  <r>
    <s v="8/20/24 MZ, CH"/>
    <x v="128"/>
    <s v="Home"/>
    <s v="R_hip"/>
    <x v="1"/>
    <x v="0"/>
    <x v="0"/>
    <n v="1"/>
    <s v="MN222019221"/>
    <s v="OK"/>
    <s v="sandy"/>
    <x v="0"/>
    <x v="0"/>
  </r>
  <r>
    <s v="8/21/2024 MZ, CH"/>
    <x v="36"/>
    <s v="Home"/>
    <s v="R_hip"/>
    <x v="1"/>
    <x v="0"/>
    <x v="0"/>
    <n v="2"/>
    <s v="MN242021222"/>
    <s v="OK"/>
    <m/>
    <x v="0"/>
    <x v="0"/>
  </r>
  <r>
    <s v="8/21/2024 MZ, CH"/>
    <x v="129"/>
    <s v="Home"/>
    <s v="R_hip"/>
    <x v="1"/>
    <x v="0"/>
    <x v="0"/>
    <n v="2"/>
    <s v="MN402021222"/>
    <s v="OK"/>
    <m/>
    <x v="0"/>
    <x v="0"/>
  </r>
  <r>
    <s v="8/20/24 MZ, CH"/>
    <x v="130"/>
    <s v="Home"/>
    <s v="R_knee"/>
    <x v="1"/>
    <x v="0"/>
    <x v="0"/>
    <n v="2"/>
    <s v="MN312019222"/>
    <s v="OK"/>
    <m/>
    <x v="0"/>
    <x v="0"/>
  </r>
  <r>
    <s v="8/20/24 MZ, CH"/>
    <x v="131"/>
    <s v="Home"/>
    <s v="R_knee"/>
    <x v="1"/>
    <x v="0"/>
    <x v="0"/>
    <n v="1"/>
    <s v="MN132020221"/>
    <s v="OK"/>
    <s v="Sandy"/>
    <x v="0"/>
    <x v="0"/>
  </r>
  <r>
    <s v="8/20/24 MZ, CH"/>
    <x v="59"/>
    <s v="Home"/>
    <s v="R_knee"/>
    <x v="1"/>
    <x v="0"/>
    <x v="1"/>
    <n v="1"/>
    <s v="MN232020241"/>
    <s v="OK"/>
    <m/>
    <x v="0"/>
    <x v="1"/>
  </r>
  <r>
    <s v="8/21/2024 MZ, CH"/>
    <x v="132"/>
    <s v="Home"/>
    <s v="R_knee"/>
    <x v="1"/>
    <x v="0"/>
    <x v="0"/>
    <n v="1"/>
    <s v="MN142021221"/>
    <s v="OK"/>
    <m/>
    <x v="0"/>
    <x v="0"/>
  </r>
  <r>
    <s v="8/21/2024 MZ, CH"/>
    <x v="6"/>
    <s v="Home"/>
    <s v="R_knee"/>
    <x v="1"/>
    <x v="0"/>
    <x v="0"/>
    <n v="2"/>
    <s v="MN162021222"/>
    <s v="OK"/>
    <m/>
    <x v="0"/>
    <x v="0"/>
  </r>
  <r>
    <s v="8/20/24 MZ, CH"/>
    <x v="133"/>
    <s v="Home"/>
    <s v="R_leg"/>
    <x v="1"/>
    <x v="0"/>
    <x v="0"/>
    <n v="1"/>
    <s v="MN202019221"/>
    <s v="OK"/>
    <s v="attached"/>
    <x v="0"/>
    <x v="0"/>
  </r>
  <r>
    <s v="8/20/24 MZ, CH"/>
    <x v="134"/>
    <s v="Home"/>
    <s v="R_leg"/>
    <x v="1"/>
    <x v="0"/>
    <x v="0"/>
    <n v="1"/>
    <s v="MN252019221"/>
    <s v="OK"/>
    <m/>
    <x v="0"/>
    <x v="0"/>
  </r>
  <r>
    <s v="8/20/24 MZ, CH"/>
    <x v="135"/>
    <s v="Home"/>
    <s v="R_leg"/>
    <x v="1"/>
    <x v="0"/>
    <x v="0"/>
    <n v="1"/>
    <s v="MN292019221"/>
    <s v="OK"/>
    <m/>
    <x v="0"/>
    <x v="0"/>
  </r>
  <r>
    <s v="8/20/24 MZ, CH"/>
    <x v="136"/>
    <s v="Home"/>
    <s v="R_leg"/>
    <x v="1"/>
    <x v="0"/>
    <x v="0"/>
    <n v="1"/>
    <s v="MN102020221"/>
    <s v="OK"/>
    <m/>
    <x v="0"/>
    <x v="0"/>
  </r>
  <r>
    <s v="8/20/24 MZ, CH"/>
    <x v="112"/>
    <s v="Home"/>
    <s v="R_leg"/>
    <x v="1"/>
    <x v="0"/>
    <x v="1"/>
    <n v="1"/>
    <s v="MN162020241"/>
    <s v="OK"/>
    <s v="below knee"/>
    <x v="0"/>
    <x v="1"/>
  </r>
  <r>
    <s v="8/20/24 MZ, CH"/>
    <x v="137"/>
    <s v="Home"/>
    <s v="R_leg"/>
    <x v="1"/>
    <x v="0"/>
    <x v="1"/>
    <n v="1"/>
    <s v="MN222020241"/>
    <s v="OK"/>
    <s v="sandy"/>
    <x v="0"/>
    <x v="1"/>
  </r>
  <r>
    <s v="8/20/24 MZ, CH"/>
    <x v="67"/>
    <s v="Home"/>
    <s v="R_leg"/>
    <x v="1"/>
    <x v="0"/>
    <x v="0"/>
    <n v="5"/>
    <s v="MN222020225"/>
    <s v="OK"/>
    <m/>
    <x v="0"/>
    <x v="0"/>
  </r>
  <r>
    <s v="8/20/24 MZ, CH"/>
    <x v="90"/>
    <s v="Home"/>
    <s v="R_leg"/>
    <x v="1"/>
    <x v="0"/>
    <x v="0"/>
    <n v="4"/>
    <s v="MN262020224"/>
    <s v="OK"/>
    <s v="Sandy"/>
    <x v="0"/>
    <x v="0"/>
  </r>
  <r>
    <s v="8/20/24 MZ, CH"/>
    <x v="138"/>
    <s v="Home"/>
    <s v="R_leg"/>
    <x v="1"/>
    <x v="0"/>
    <x v="0"/>
    <n v="2"/>
    <s v="MN322020222"/>
    <s v="OK"/>
    <s v="partially fed"/>
    <x v="0"/>
    <x v="0"/>
  </r>
  <r>
    <s v="8/21/2024 MZ, CH"/>
    <x v="122"/>
    <s v="Home"/>
    <s v="R_leg"/>
    <x v="1"/>
    <x v="0"/>
    <x v="0"/>
    <n v="2"/>
    <s v="MN222021222"/>
    <s v="OK"/>
    <m/>
    <x v="0"/>
    <x v="0"/>
  </r>
  <r>
    <s v="8/21/2024 MZ, CH"/>
    <x v="139"/>
    <s v="Home"/>
    <s v="R_leg"/>
    <x v="1"/>
    <x v="0"/>
    <x v="0"/>
    <n v="3"/>
    <s v="MN222021223"/>
    <s v="OK"/>
    <s v="sandy, back of leg, partially fed"/>
    <x v="0"/>
    <x v="0"/>
  </r>
  <r>
    <s v="8/21/2024 MZ, CH"/>
    <x v="140"/>
    <s v="Home"/>
    <s v="R_leg"/>
    <x v="1"/>
    <x v="0"/>
    <x v="0"/>
    <n v="6"/>
    <s v="MN252021226"/>
    <s v="OK"/>
    <s v="below knee"/>
    <x v="0"/>
    <x v="0"/>
  </r>
  <r>
    <s v="8/21/2024 MZ, CH"/>
    <x v="141"/>
    <s v="Home"/>
    <s v="R_shin"/>
    <x v="1"/>
    <x v="1"/>
    <x v="2"/>
    <n v="1"/>
    <s v="MN452021331"/>
    <s v="OK"/>
    <s v="sandy"/>
    <x v="1"/>
    <x v="2"/>
  </r>
  <r>
    <s v="8/20/24 MZ, CH"/>
    <x v="142"/>
    <s v="Home"/>
    <s v="R_shoulder"/>
    <x v="0"/>
    <x v="0"/>
    <x v="2"/>
    <n v="2"/>
    <s v="MN242019232"/>
    <s v="OK"/>
    <s v="john"/>
    <x v="0"/>
    <x v="2"/>
  </r>
  <r>
    <s v="8/21/2024 MZ, CH"/>
    <x v="143"/>
    <s v="Home"/>
    <s v="R_shoulder"/>
    <x v="0"/>
    <x v="0"/>
    <x v="2"/>
    <n v="1"/>
    <s v="MN212021231"/>
    <s v="OK"/>
    <m/>
    <x v="0"/>
    <x v="2"/>
  </r>
  <r>
    <s v="8/16/24 HG, SS, CH"/>
    <x v="144"/>
    <s v="Home"/>
    <s v="R_thigh"/>
    <x v="1"/>
    <x v="0"/>
    <x v="1"/>
    <n v="1"/>
    <s v="MN162018241"/>
    <s v="OK"/>
    <m/>
    <x v="0"/>
    <x v="1"/>
  </r>
  <r>
    <s v="8/16/24 HG, SS, CH"/>
    <x v="145"/>
    <s v="Home"/>
    <s v="R_thigh"/>
    <x v="1"/>
    <x v="0"/>
    <x v="1"/>
    <n v="2"/>
    <s v="MN162018242"/>
    <s v="OK"/>
    <m/>
    <x v="0"/>
    <x v="1"/>
  </r>
  <r>
    <s v="8/20/24 MZ, CH"/>
    <x v="146"/>
    <s v="Home"/>
    <s v="R_thigh"/>
    <x v="1"/>
    <x v="0"/>
    <x v="0"/>
    <n v="1"/>
    <s v="MN142019221"/>
    <s v="OK"/>
    <s v="sandy-partially fed"/>
    <x v="0"/>
    <x v="0"/>
  </r>
  <r>
    <s v="8/20/24 MZ, CH"/>
    <x v="147"/>
    <s v="Home"/>
    <s v="R_thigh"/>
    <x v="1"/>
    <x v="0"/>
    <x v="0"/>
    <n v="3"/>
    <s v="MN222019223"/>
    <s v="OK"/>
    <m/>
    <x v="0"/>
    <x v="0"/>
  </r>
  <r>
    <s v="8/20/24 MZ, CH"/>
    <x v="148"/>
    <s v="Home"/>
    <s v="R_thigh"/>
    <x v="1"/>
    <x v="0"/>
    <x v="0"/>
    <n v="1"/>
    <s v="MN342019221"/>
    <s v="OK"/>
    <m/>
    <x v="0"/>
    <x v="0"/>
  </r>
  <r>
    <s v="8/20/24 MZ, CH"/>
    <x v="149"/>
    <s v="Home"/>
    <s v="R_thigh"/>
    <x v="1"/>
    <x v="0"/>
    <x v="1"/>
    <n v="1"/>
    <s v="MN212020241"/>
    <s v="OK"/>
    <m/>
    <x v="0"/>
    <x v="1"/>
  </r>
  <r>
    <s v="8/20/24 MZ, CH"/>
    <x v="150"/>
    <s v="Home"/>
    <s v="R_thigh"/>
    <x v="1"/>
    <x v="0"/>
    <x v="0"/>
    <n v="1"/>
    <s v="MN322020221"/>
    <s v="OK"/>
    <m/>
    <x v="0"/>
    <x v="0"/>
  </r>
  <r>
    <s v="8/21/2024 MZ, CH"/>
    <x v="36"/>
    <s v="Home"/>
    <s v="R_thigh"/>
    <x v="1"/>
    <x v="0"/>
    <x v="0"/>
    <n v="3"/>
    <s v="MN242021223"/>
    <s v="OK"/>
    <m/>
    <x v="0"/>
    <x v="0"/>
  </r>
  <r>
    <s v="8/21/2024 MZ, CH"/>
    <x v="39"/>
    <s v="Home"/>
    <s v="R_thigh"/>
    <x v="1"/>
    <x v="0"/>
    <x v="0"/>
    <n v="1"/>
    <s v="MN282021221"/>
    <s v="OK"/>
    <m/>
    <x v="0"/>
    <x v="0"/>
  </r>
  <r>
    <s v="8/20/24 MZ, CH"/>
    <x v="51"/>
    <s v="Home"/>
    <s v="R_thigh_back"/>
    <x v="1"/>
    <x v="0"/>
    <x v="0"/>
    <n v="4"/>
    <s v="MN222018224"/>
    <s v="OK"/>
    <m/>
    <x v="0"/>
    <x v="0"/>
  </r>
  <r>
    <s v="8/21/2024 MZ, CH"/>
    <x v="151"/>
    <s v="Home"/>
    <s v="R_wrist"/>
    <x v="0"/>
    <x v="1"/>
    <x v="2"/>
    <n v="1"/>
    <s v="MN142021331"/>
    <s v="OK"/>
    <m/>
    <x v="1"/>
    <x v="2"/>
  </r>
  <r>
    <s v="8/16/24 HG, SS, CH"/>
    <x v="152"/>
    <s v="Home"/>
    <s v="Shoulder"/>
    <x v="0"/>
    <x v="2"/>
    <x v="1"/>
    <n v="1"/>
    <s v="MN172018141"/>
    <s v="OK"/>
    <s v="Sandy"/>
    <x v="2"/>
    <x v="1"/>
  </r>
  <r>
    <s v="8/16/24 HG, SS, CH"/>
    <x v="144"/>
    <s v="Home"/>
    <s v="Stomach"/>
    <x v="0"/>
    <x v="0"/>
    <x v="0"/>
    <n v="1"/>
    <s v="MN162018221"/>
    <s v="OK"/>
    <m/>
    <x v="0"/>
    <x v="0"/>
  </r>
  <r>
    <s v="8/16/24 HG, SS, CH"/>
    <x v="153"/>
    <s v="Home"/>
    <s v="Stomach"/>
    <x v="0"/>
    <x v="0"/>
    <x v="2"/>
    <n v="1"/>
    <s v="MN222018231"/>
    <s v="OK"/>
    <m/>
    <x v="0"/>
    <x v="2"/>
  </r>
  <r>
    <s v="8/20/24 MZ, CH"/>
    <x v="154"/>
    <s v="Home"/>
    <s v="stomach"/>
    <x v="0"/>
    <x v="0"/>
    <x v="1"/>
    <n v="1"/>
    <s v="MN132019241"/>
    <s v="OK"/>
    <s v="sandy"/>
    <x v="0"/>
    <x v="1"/>
  </r>
  <r>
    <s v="8/20/24 MZ, CH"/>
    <x v="155"/>
    <s v="Home"/>
    <s v="stomach"/>
    <x v="0"/>
    <x v="0"/>
    <x v="0"/>
    <n v="4"/>
    <s v="MN162020224"/>
    <s v="OK"/>
    <m/>
    <x v="0"/>
    <x v="0"/>
  </r>
  <r>
    <s v="8/20/24 MZ, CH"/>
    <x v="156"/>
    <s v="Home"/>
    <s v="stomach"/>
    <x v="0"/>
    <x v="0"/>
    <x v="0"/>
    <n v="5"/>
    <s v="MN242020225"/>
    <s v="OK"/>
    <m/>
    <x v="0"/>
    <x v="0"/>
  </r>
  <r>
    <s v="8/20/24 MZ, CH"/>
    <x v="157"/>
    <s v="Home"/>
    <s v="thigh"/>
    <x v="1"/>
    <x v="0"/>
    <x v="0"/>
    <n v="3"/>
    <s v="MN252018223"/>
    <s v="OK"/>
    <m/>
    <x v="0"/>
    <x v="0"/>
  </r>
  <r>
    <s v="8/20/24 MZ, CH"/>
    <x v="158"/>
    <s v="Home"/>
    <s v="thigh"/>
    <x v="1"/>
    <x v="0"/>
    <x v="0"/>
    <n v="3"/>
    <s v="MN182020223"/>
    <s v="OK"/>
    <s v="sandy"/>
    <x v="0"/>
    <x v="0"/>
  </r>
  <r>
    <s v="8/20/24 MZ, CH"/>
    <x v="158"/>
    <s v="Home"/>
    <s v="thigh"/>
    <x v="1"/>
    <x v="0"/>
    <x v="0"/>
    <n v="4"/>
    <s v="MN182020224"/>
    <s v="OK"/>
    <s v="sandy"/>
    <x v="0"/>
    <x v="0"/>
  </r>
  <r>
    <s v="8/20/24 MZ, CH"/>
    <x v="158"/>
    <s v="Home"/>
    <s v="thigh"/>
    <x v="1"/>
    <x v="0"/>
    <x v="0"/>
    <n v="5"/>
    <s v="MN182020225"/>
    <s v="OK"/>
    <s v="sandy"/>
    <x v="0"/>
    <x v="0"/>
  </r>
  <r>
    <s v="8/20/24 MZ, CH"/>
    <x v="158"/>
    <s v="Home"/>
    <s v="thigh"/>
    <x v="1"/>
    <x v="0"/>
    <x v="0"/>
    <n v="6"/>
    <s v="MN182020226"/>
    <s v="OK"/>
    <s v="sandy"/>
    <x v="0"/>
    <x v="0"/>
  </r>
  <r>
    <s v="8/16/24 HG, SS, CH"/>
    <x v="44"/>
    <s v="Home"/>
    <s v="U_body"/>
    <x v="0"/>
    <x v="2"/>
    <x v="1"/>
    <n v="2"/>
    <s v="MN172018142"/>
    <s v="OK"/>
    <s v="shirt"/>
    <x v="2"/>
    <x v="1"/>
  </r>
  <r>
    <s v="8/16/24 HG, SS, CH"/>
    <x v="159"/>
    <s v="Home"/>
    <s v="UL_leg"/>
    <x v="1"/>
    <x v="0"/>
    <x v="1"/>
    <n v="1"/>
    <s v="MN192018241"/>
    <s v="OK"/>
    <s v="unattached"/>
    <x v="0"/>
    <x v="1"/>
  </r>
  <r>
    <s v="8/16/24 HG, SS, CH"/>
    <x v="159"/>
    <s v="Home"/>
    <s v="UL_leg"/>
    <x v="1"/>
    <x v="0"/>
    <x v="0"/>
    <n v="4"/>
    <s v="MN192018224"/>
    <s v="OK"/>
    <s v="unattached"/>
    <x v="0"/>
    <x v="0"/>
  </r>
  <r>
    <s v="8/20/24 MZ, CH"/>
    <x v="160"/>
    <s v="Home"/>
    <s v="upper_thigh"/>
    <x v="1"/>
    <x v="0"/>
    <x v="2"/>
    <n v="1"/>
    <s v="MN232018231"/>
    <s v="OK"/>
    <m/>
    <x v="0"/>
    <x v="2"/>
  </r>
  <r>
    <s v="8/20/24 MZ, CH"/>
    <x v="161"/>
    <s v="Home"/>
    <s v="waist"/>
    <x v="0"/>
    <x v="1"/>
    <x v="2"/>
    <n v="1"/>
    <s v="MN22019331"/>
    <s v="OK"/>
    <m/>
    <x v="1"/>
    <x v="2"/>
  </r>
  <r>
    <s v="8/20/24 MZ, CH"/>
    <x v="162"/>
    <s v="Home"/>
    <s v="waist"/>
    <x v="0"/>
    <x v="0"/>
    <x v="1"/>
    <n v="1"/>
    <s v="MN192019241"/>
    <s v="OK"/>
    <m/>
    <x v="0"/>
    <x v="1"/>
  </r>
  <r>
    <s v="8/20/24 MZ, CH"/>
    <x v="72"/>
    <s v="Home"/>
    <s v="waist"/>
    <x v="0"/>
    <x v="0"/>
    <x v="1"/>
    <n v="2"/>
    <s v="MN192019242"/>
    <s v="OK"/>
    <m/>
    <x v="0"/>
    <x v="1"/>
  </r>
  <r>
    <s v="8/20/24 MZ, CH"/>
    <x v="75"/>
    <s v="Home"/>
    <s v="waist"/>
    <x v="0"/>
    <x v="0"/>
    <x v="0"/>
    <n v="5"/>
    <s v="MN172020225"/>
    <s v="OK"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BD200-CC99-4A94-9F76-C03F70D593F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E8" firstHeaderRow="1" firstDataRow="2" firstDataCol="1"/>
  <pivotFields count="15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5">
        <item x="1"/>
        <item x="0"/>
        <item h="1" x="3"/>
        <item x="2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dataField="1"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>
      <items count="5">
        <item x="2"/>
        <item x="3"/>
        <item x="1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x="1"/>
        <item x="2"/>
        <item x="3"/>
        <item x="4"/>
        <item sd="0" x="5"/>
        <item t="default"/>
      </items>
    </pivotField>
  </pivotFields>
  <rowFields count="1">
    <field x="4"/>
  </rowFields>
  <rowItems count="4">
    <i>
      <x/>
    </i>
    <i>
      <x v="1"/>
    </i>
    <i>
      <x v="3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Count of Label" fld="8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8506A-B429-45CB-AC4B-20685479A54E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8" firstHeaderRow="1" firstDataRow="2" firstDataCol="1"/>
  <pivotFields count="15"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 defaultSubtota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4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Label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7D72-D79E-41DA-85BE-F1C70568C4F8}">
  <dimension ref="A3:E8"/>
  <sheetViews>
    <sheetView workbookViewId="0">
      <selection activeCell="B5" sqref="B5"/>
    </sheetView>
  </sheetViews>
  <sheetFormatPr baseColWidth="10" defaultColWidth="8.83203125" defaultRowHeight="13" x14ac:dyDescent="0.15"/>
  <cols>
    <col min="1" max="1" width="13.1640625" bestFit="1" customWidth="1"/>
    <col min="2" max="2" width="15.83203125" bestFit="1" customWidth="1"/>
    <col min="3" max="3" width="7.83203125" bestFit="1" customWidth="1"/>
    <col min="4" max="4" width="12.33203125" bestFit="1" customWidth="1"/>
    <col min="5" max="5" width="10.6640625" bestFit="1" customWidth="1"/>
    <col min="6" max="6" width="3.83203125" bestFit="1" customWidth="1"/>
    <col min="7" max="7" width="3.1640625" bestFit="1" customWidth="1"/>
    <col min="8" max="9" width="4" bestFit="1" customWidth="1"/>
    <col min="10" max="10" width="3.6640625" bestFit="1" customWidth="1"/>
    <col min="11" max="11" width="4" bestFit="1" customWidth="1"/>
    <col min="12" max="12" width="10.6640625" bestFit="1" customWidth="1"/>
    <col min="13" max="13" width="9.5" bestFit="1" customWidth="1"/>
    <col min="14" max="14" width="6.33203125" bestFit="1" customWidth="1"/>
    <col min="15" max="17" width="6.1640625" bestFit="1" customWidth="1"/>
    <col min="18" max="18" width="9.5" bestFit="1" customWidth="1"/>
    <col min="19" max="19" width="10.6640625" bestFit="1" customWidth="1"/>
    <col min="20" max="20" width="11.5" bestFit="1" customWidth="1"/>
    <col min="21" max="21" width="10.6640625" bestFit="1" customWidth="1"/>
    <col min="22" max="22" width="9.1640625" bestFit="1" customWidth="1"/>
    <col min="23" max="23" width="9.5" bestFit="1" customWidth="1"/>
    <col min="24" max="24" width="6.33203125" bestFit="1" customWidth="1"/>
    <col min="25" max="25" width="9.1640625" bestFit="1" customWidth="1"/>
    <col min="26" max="26" width="6.1640625" bestFit="1" customWidth="1"/>
    <col min="27" max="27" width="4.1640625" bestFit="1" customWidth="1"/>
    <col min="28" max="28" width="3.83203125" bestFit="1" customWidth="1"/>
    <col min="29" max="29" width="9.1640625" bestFit="1" customWidth="1"/>
    <col min="30" max="30" width="6.1640625" bestFit="1" customWidth="1"/>
    <col min="31" max="31" width="9.1640625" bestFit="1" customWidth="1"/>
    <col min="32" max="32" width="9.5" bestFit="1" customWidth="1"/>
    <col min="33" max="33" width="11.6640625" bestFit="1" customWidth="1"/>
    <col min="34" max="34" width="7.1640625" bestFit="1" customWidth="1"/>
    <col min="35" max="35" width="9.1640625" bestFit="1" customWidth="1"/>
    <col min="36" max="36" width="9.5" bestFit="1" customWidth="1"/>
    <col min="37" max="37" width="6.33203125" bestFit="1" customWidth="1"/>
    <col min="38" max="38" width="9.1640625" bestFit="1" customWidth="1"/>
    <col min="39" max="39" width="9.5" bestFit="1" customWidth="1"/>
    <col min="40" max="40" width="6.33203125" bestFit="1" customWidth="1"/>
    <col min="41" max="41" width="9.1640625" bestFit="1" customWidth="1"/>
    <col min="42" max="42" width="9.5" bestFit="1" customWidth="1"/>
    <col min="43" max="43" width="10.1640625" bestFit="1" customWidth="1"/>
    <col min="44" max="44" width="6.33203125" bestFit="1" customWidth="1"/>
    <col min="45" max="45" width="4.1640625" bestFit="1" customWidth="1"/>
    <col min="46" max="46" width="3.83203125" bestFit="1" customWidth="1"/>
    <col min="47" max="47" width="9.1640625" bestFit="1" customWidth="1"/>
    <col min="48" max="48" width="6.1640625" bestFit="1" customWidth="1"/>
    <col min="49" max="49" width="9.1640625" bestFit="1" customWidth="1"/>
    <col min="50" max="50" width="9.5" bestFit="1" customWidth="1"/>
    <col min="51" max="51" width="6.33203125" bestFit="1" customWidth="1"/>
    <col min="52" max="52" width="9.1640625" bestFit="1" customWidth="1"/>
    <col min="53" max="53" width="6.1640625" bestFit="1" customWidth="1"/>
    <col min="54" max="54" width="4.1640625" bestFit="1" customWidth="1"/>
    <col min="55" max="55" width="9.1640625" bestFit="1" customWidth="1"/>
    <col min="56" max="56" width="6.1640625" bestFit="1" customWidth="1"/>
    <col min="57" max="57" width="9.1640625" bestFit="1" customWidth="1"/>
    <col min="58" max="58" width="9.5" bestFit="1" customWidth="1"/>
    <col min="59" max="59" width="6.33203125" bestFit="1" customWidth="1"/>
    <col min="60" max="60" width="4.1640625" bestFit="1" customWidth="1"/>
    <col min="61" max="61" width="3.83203125" bestFit="1" customWidth="1"/>
    <col min="62" max="62" width="9.1640625" bestFit="1" customWidth="1"/>
    <col min="63" max="63" width="9.5" bestFit="1" customWidth="1"/>
    <col min="64" max="64" width="6.33203125" bestFit="1" customWidth="1"/>
    <col min="65" max="65" width="4.1640625" bestFit="1" customWidth="1"/>
    <col min="66" max="66" width="3.83203125" bestFit="1" customWidth="1"/>
    <col min="67" max="67" width="9.1640625" bestFit="1" customWidth="1"/>
    <col min="68" max="68" width="6.1640625" bestFit="1" customWidth="1"/>
    <col min="69" max="69" width="9.1640625" bestFit="1" customWidth="1"/>
    <col min="70" max="71" width="9.5" bestFit="1" customWidth="1"/>
    <col min="72" max="72" width="8.5" bestFit="1" customWidth="1"/>
    <col min="73" max="73" width="4.1640625" bestFit="1" customWidth="1"/>
    <col min="74" max="74" width="3.83203125" bestFit="1" customWidth="1"/>
    <col min="75" max="75" width="9.1640625" bestFit="1" customWidth="1"/>
    <col min="76" max="76" width="6.1640625" bestFit="1" customWidth="1"/>
    <col min="77" max="77" width="9.1640625" bestFit="1" customWidth="1"/>
    <col min="78" max="78" width="9.5" bestFit="1" customWidth="1"/>
    <col min="79" max="79" width="6.33203125" bestFit="1" customWidth="1"/>
    <col min="80" max="80" width="4.1640625" bestFit="1" customWidth="1"/>
    <col min="81" max="81" width="3.83203125" bestFit="1" customWidth="1"/>
    <col min="82" max="82" width="9.1640625" bestFit="1" customWidth="1"/>
    <col min="83" max="83" width="6.1640625" bestFit="1" customWidth="1"/>
    <col min="84" max="85" width="4" bestFit="1" customWidth="1"/>
    <col min="86" max="86" width="9.1640625" bestFit="1" customWidth="1"/>
    <col min="87" max="87" width="9.5" bestFit="1" customWidth="1"/>
    <col min="88" max="88" width="6.33203125" bestFit="1" customWidth="1"/>
    <col min="89" max="89" width="9.1640625" bestFit="1" customWidth="1"/>
    <col min="90" max="90" width="6.1640625" bestFit="1" customWidth="1"/>
    <col min="91" max="91" width="4.1640625" bestFit="1" customWidth="1"/>
    <col min="92" max="92" width="3.83203125" bestFit="1" customWidth="1"/>
    <col min="93" max="93" width="9.1640625" bestFit="1" customWidth="1"/>
    <col min="94" max="94" width="6.1640625" bestFit="1" customWidth="1"/>
    <col min="95" max="96" width="4" bestFit="1" customWidth="1"/>
    <col min="97" max="97" width="9.1640625" bestFit="1" customWidth="1"/>
    <col min="98" max="98" width="9.5" bestFit="1" customWidth="1"/>
    <col min="99" max="99" width="6.33203125" bestFit="1" customWidth="1"/>
    <col min="100" max="100" width="9.1640625" bestFit="1" customWidth="1"/>
    <col min="101" max="101" width="6.1640625" bestFit="1" customWidth="1"/>
    <col min="102" max="102" width="4.1640625" bestFit="1" customWidth="1"/>
    <col min="103" max="103" width="3.83203125" bestFit="1" customWidth="1"/>
    <col min="104" max="104" width="9.1640625" bestFit="1" customWidth="1"/>
    <col min="105" max="105" width="6.1640625" bestFit="1" customWidth="1"/>
    <col min="106" max="107" width="4" bestFit="1" customWidth="1"/>
    <col min="108" max="108" width="9.1640625" bestFit="1" customWidth="1"/>
    <col min="109" max="109" width="6.1640625" bestFit="1" customWidth="1"/>
    <col min="110" max="110" width="9.1640625" bestFit="1" customWidth="1"/>
    <col min="111" max="111" width="9.5" bestFit="1" customWidth="1"/>
    <col min="112" max="112" width="11.5" bestFit="1" customWidth="1"/>
    <col min="113" max="113" width="10.6640625" bestFit="1" customWidth="1"/>
    <col min="114" max="126" width="8.6640625" bestFit="1" customWidth="1"/>
    <col min="127" max="129" width="7.6640625" bestFit="1" customWidth="1"/>
    <col min="130" max="133" width="8.6640625" bestFit="1" customWidth="1"/>
    <col min="134" max="137" width="7.6640625" bestFit="1" customWidth="1"/>
    <col min="138" max="144" width="8.6640625" bestFit="1" customWidth="1"/>
    <col min="145" max="145" width="7.6640625" bestFit="1" customWidth="1"/>
    <col min="146" max="147" width="8.6640625" bestFit="1" customWidth="1"/>
    <col min="148" max="149" width="7.6640625" bestFit="1" customWidth="1"/>
    <col min="150" max="156" width="8.6640625" bestFit="1" customWidth="1"/>
    <col min="157" max="158" width="7.6640625" bestFit="1" customWidth="1"/>
    <col min="159" max="161" width="8.6640625" bestFit="1" customWidth="1"/>
    <col min="162" max="164" width="7.6640625" bestFit="1" customWidth="1"/>
    <col min="165" max="169" width="8.6640625" bestFit="1" customWidth="1"/>
    <col min="170" max="170" width="7.6640625" bestFit="1" customWidth="1"/>
    <col min="171" max="178" width="8.6640625" bestFit="1" customWidth="1"/>
    <col min="179" max="179" width="7.6640625" bestFit="1" customWidth="1"/>
    <col min="180" max="183" width="8.6640625" bestFit="1" customWidth="1"/>
    <col min="184" max="184" width="7.6640625" bestFit="1" customWidth="1"/>
    <col min="185" max="187" width="8.6640625" bestFit="1" customWidth="1"/>
    <col min="188" max="188" width="11.5" bestFit="1" customWidth="1"/>
    <col min="189" max="189" width="10.6640625" bestFit="1" customWidth="1"/>
  </cols>
  <sheetData>
    <row r="3" spans="1:5" x14ac:dyDescent="0.15">
      <c r="A3" s="3" t="s">
        <v>127</v>
      </c>
      <c r="B3" s="3" t="s">
        <v>126</v>
      </c>
    </row>
    <row r="4" spans="1:5" x14ac:dyDescent="0.15">
      <c r="A4" s="3" t="s">
        <v>124</v>
      </c>
      <c r="B4" t="s">
        <v>130</v>
      </c>
      <c r="C4" t="s">
        <v>128</v>
      </c>
      <c r="D4" t="s">
        <v>129</v>
      </c>
      <c r="E4" t="s">
        <v>125</v>
      </c>
    </row>
    <row r="5" spans="1:5" x14ac:dyDescent="0.15">
      <c r="A5" s="4" t="s">
        <v>122</v>
      </c>
      <c r="B5">
        <v>1</v>
      </c>
      <c r="C5">
        <v>6</v>
      </c>
      <c r="D5">
        <v>109</v>
      </c>
      <c r="E5">
        <v>116</v>
      </c>
    </row>
    <row r="6" spans="1:5" x14ac:dyDescent="0.15">
      <c r="A6" s="4" t="s">
        <v>121</v>
      </c>
      <c r="B6">
        <v>6</v>
      </c>
      <c r="C6">
        <v>3</v>
      </c>
      <c r="D6">
        <v>86</v>
      </c>
      <c r="E6">
        <v>95</v>
      </c>
    </row>
    <row r="7" spans="1:5" x14ac:dyDescent="0.15">
      <c r="A7" s="4" t="s">
        <v>123</v>
      </c>
      <c r="C7">
        <v>8</v>
      </c>
      <c r="D7">
        <v>3</v>
      </c>
      <c r="E7">
        <v>11</v>
      </c>
    </row>
    <row r="8" spans="1:5" x14ac:dyDescent="0.15">
      <c r="A8" s="4" t="s">
        <v>125</v>
      </c>
      <c r="B8">
        <v>7</v>
      </c>
      <c r="C8">
        <v>17</v>
      </c>
      <c r="D8">
        <v>198</v>
      </c>
      <c r="E8">
        <v>222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0EEC-CF6A-4788-A9B5-9AAA9F7285A9}">
  <dimension ref="A1:B11"/>
  <sheetViews>
    <sheetView workbookViewId="0">
      <selection activeCell="B12" sqref="B12"/>
    </sheetView>
  </sheetViews>
  <sheetFormatPr baseColWidth="10" defaultColWidth="8.83203125" defaultRowHeight="13" x14ac:dyDescent="0.15"/>
  <sheetData>
    <row r="1" spans="1:2" x14ac:dyDescent="0.15">
      <c r="A1" t="s">
        <v>4</v>
      </c>
    </row>
    <row r="2" spans="1:2" x14ac:dyDescent="0.15">
      <c r="A2">
        <v>1</v>
      </c>
      <c r="B2" t="s">
        <v>128</v>
      </c>
    </row>
    <row r="3" spans="1:2" x14ac:dyDescent="0.15">
      <c r="A3">
        <v>2</v>
      </c>
      <c r="B3" t="s">
        <v>129</v>
      </c>
    </row>
    <row r="4" spans="1:2" x14ac:dyDescent="0.15">
      <c r="A4">
        <v>3</v>
      </c>
      <c r="B4" t="s">
        <v>130</v>
      </c>
    </row>
    <row r="7" spans="1:2" x14ac:dyDescent="0.15">
      <c r="A7" t="s">
        <v>5</v>
      </c>
    </row>
    <row r="8" spans="1:2" x14ac:dyDescent="0.15">
      <c r="A8">
        <v>1</v>
      </c>
      <c r="B8" t="s">
        <v>131</v>
      </c>
    </row>
    <row r="9" spans="1:2" x14ac:dyDescent="0.15">
      <c r="A9">
        <v>2</v>
      </c>
      <c r="B9" t="s">
        <v>132</v>
      </c>
    </row>
    <row r="10" spans="1:2" x14ac:dyDescent="0.15">
      <c r="A10">
        <v>3</v>
      </c>
      <c r="B10" t="s">
        <v>133</v>
      </c>
    </row>
    <row r="11" spans="1:2" x14ac:dyDescent="0.15">
      <c r="A11">
        <v>4</v>
      </c>
      <c r="B1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1145-8861-4C85-A53E-0DA8816FE00E}">
  <dimension ref="A3:F8"/>
  <sheetViews>
    <sheetView workbookViewId="0">
      <selection activeCell="D6" sqref="D6"/>
    </sheetView>
  </sheetViews>
  <sheetFormatPr baseColWidth="10" defaultColWidth="8.83203125" defaultRowHeight="13" x14ac:dyDescent="0.15"/>
  <cols>
    <col min="1" max="1" width="13.6640625" bestFit="1" customWidth="1"/>
    <col min="2" max="2" width="15.83203125" bestFit="1" customWidth="1"/>
    <col min="3" max="5" width="4.6640625" bestFit="1" customWidth="1"/>
    <col min="6" max="6" width="10.6640625" bestFit="1" customWidth="1"/>
  </cols>
  <sheetData>
    <row r="3" spans="1:6" x14ac:dyDescent="0.15">
      <c r="A3" s="3" t="s">
        <v>127</v>
      </c>
      <c r="B3" s="3" t="s">
        <v>126</v>
      </c>
    </row>
    <row r="4" spans="1:6" x14ac:dyDescent="0.15">
      <c r="A4" s="3" t="s">
        <v>124</v>
      </c>
      <c r="B4" t="s">
        <v>137</v>
      </c>
      <c r="C4" t="s">
        <v>138</v>
      </c>
      <c r="D4" t="s">
        <v>139</v>
      </c>
      <c r="E4" t="s">
        <v>140</v>
      </c>
      <c r="F4" t="s">
        <v>125</v>
      </c>
    </row>
    <row r="5" spans="1:6" x14ac:dyDescent="0.15">
      <c r="A5" s="4" t="s">
        <v>130</v>
      </c>
      <c r="B5">
        <v>1</v>
      </c>
      <c r="C5">
        <v>2</v>
      </c>
      <c r="D5">
        <v>2</v>
      </c>
      <c r="E5">
        <v>2</v>
      </c>
      <c r="F5">
        <v>7</v>
      </c>
    </row>
    <row r="6" spans="1:6" x14ac:dyDescent="0.15">
      <c r="A6" s="4" t="s">
        <v>128</v>
      </c>
      <c r="B6">
        <v>15</v>
      </c>
      <c r="C6">
        <v>6</v>
      </c>
      <c r="D6">
        <v>1</v>
      </c>
      <c r="F6">
        <v>22</v>
      </c>
    </row>
    <row r="7" spans="1:6" x14ac:dyDescent="0.15">
      <c r="A7" s="4" t="s">
        <v>129</v>
      </c>
      <c r="B7">
        <v>31</v>
      </c>
      <c r="C7">
        <v>44</v>
      </c>
      <c r="D7">
        <v>66</v>
      </c>
      <c r="E7">
        <v>64</v>
      </c>
      <c r="F7">
        <v>205</v>
      </c>
    </row>
    <row r="8" spans="1:6" x14ac:dyDescent="0.15">
      <c r="A8" s="4" t="s">
        <v>125</v>
      </c>
      <c r="B8">
        <v>47</v>
      </c>
      <c r="C8">
        <v>52</v>
      </c>
      <c r="D8">
        <v>69</v>
      </c>
      <c r="E8">
        <v>66</v>
      </c>
      <c r="F8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pane ySplit="1" topLeftCell="A2" activePane="bottomLeft" state="frozen"/>
      <selection pane="bottomLeft" activeCell="A215" sqref="A215"/>
    </sheetView>
  </sheetViews>
  <sheetFormatPr baseColWidth="10" defaultColWidth="12.6640625" defaultRowHeight="15.75" customHeight="1" x14ac:dyDescent="0.15"/>
  <cols>
    <col min="1" max="1" width="16" customWidth="1"/>
    <col min="6" max="6" width="17.1640625" customWidth="1"/>
    <col min="8" max="8" width="13.6640625" bestFit="1" customWidth="1"/>
  </cols>
  <sheetData>
    <row r="1" spans="1:16" ht="15.75" customHeight="1" x14ac:dyDescent="0.15">
      <c r="A1" s="1" t="s">
        <v>0</v>
      </c>
      <c r="B1" s="2" t="s">
        <v>1</v>
      </c>
      <c r="C1" s="1" t="s">
        <v>141</v>
      </c>
      <c r="D1" s="5" t="s">
        <v>142</v>
      </c>
      <c r="E1" s="5" t="s">
        <v>143</v>
      </c>
      <c r="F1" s="1" t="s">
        <v>2</v>
      </c>
      <c r="G1" s="1" t="s">
        <v>3</v>
      </c>
      <c r="H1" s="1" t="s">
        <v>120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135</v>
      </c>
      <c r="P1" s="1" t="s">
        <v>136</v>
      </c>
    </row>
    <row r="2" spans="1:16" ht="15.75" customHeight="1" x14ac:dyDescent="0.15">
      <c r="A2" s="1" t="s">
        <v>37</v>
      </c>
      <c r="B2" s="2">
        <v>43714</v>
      </c>
      <c r="C2" s="1">
        <f>YEAR(B2)</f>
        <v>2019</v>
      </c>
      <c r="D2" s="1">
        <f>MONTH(B2)</f>
        <v>9</v>
      </c>
      <c r="E2" s="1">
        <f>ROUNDUP(MONTH(B2)/3,0)</f>
        <v>3</v>
      </c>
      <c r="F2" s="1" t="s">
        <v>13</v>
      </c>
      <c r="G2" s="1" t="s">
        <v>99</v>
      </c>
      <c r="H2" s="1" t="s">
        <v>121</v>
      </c>
      <c r="I2" s="1">
        <v>2</v>
      </c>
      <c r="J2" s="1">
        <v>2</v>
      </c>
      <c r="K2" s="1">
        <v>1</v>
      </c>
      <c r="L2" s="1" t="str">
        <f t="shared" ref="L2:L65" si="0">CONCATENATE("MN",WEEKNUM(B2),YEAR(B2),I2,J2,K2)</f>
        <v>MN362019221</v>
      </c>
      <c r="M2" s="1" t="str">
        <f t="shared" ref="M2:M65" si="1">IF((COUNTIF(L:L,L2)&gt;1), "ALREADY IN DATABASE", "OK")</f>
        <v>OK</v>
      </c>
      <c r="N2" s="1" t="s">
        <v>100</v>
      </c>
      <c r="O2" t="str">
        <f>VLOOKUP(I2,Sheet3!$A$2:$B$4,2)</f>
        <v>Lone star tick</v>
      </c>
      <c r="P2" t="str">
        <f>VLOOKUP(J2,Sheet3!$A$8:$B$11,2)</f>
        <v>Nymph</v>
      </c>
    </row>
    <row r="3" spans="1:16" ht="15.75" customHeight="1" x14ac:dyDescent="0.15">
      <c r="A3" s="1" t="s">
        <v>101</v>
      </c>
      <c r="B3" s="2">
        <v>44291</v>
      </c>
      <c r="C3" s="1">
        <f t="shared" ref="C3:C66" si="2">YEAR(B3)</f>
        <v>2021</v>
      </c>
      <c r="D3" s="1">
        <f t="shared" ref="D3:D66" si="3">MONTH(B3)</f>
        <v>4</v>
      </c>
      <c r="E3" s="1">
        <f t="shared" ref="E3:E66" si="4">ROUNDUP(MONTH(B3)/3,0)</f>
        <v>2</v>
      </c>
      <c r="F3" s="1" t="s">
        <v>13</v>
      </c>
      <c r="G3" s="1" t="s">
        <v>99</v>
      </c>
      <c r="H3" s="1" t="s">
        <v>121</v>
      </c>
      <c r="I3" s="1">
        <v>2</v>
      </c>
      <c r="J3" s="1">
        <v>2</v>
      </c>
      <c r="K3" s="1">
        <v>1</v>
      </c>
      <c r="L3" s="1" t="str">
        <f t="shared" si="0"/>
        <v>MN152021221</v>
      </c>
      <c r="M3" s="1" t="str">
        <f t="shared" si="1"/>
        <v>OK</v>
      </c>
      <c r="N3" s="1" t="s">
        <v>39</v>
      </c>
      <c r="O3" t="str">
        <f>VLOOKUP(I3,Sheet3!$A$2:$B$4,2)</f>
        <v>Lone star tick</v>
      </c>
      <c r="P3" t="str">
        <f>VLOOKUP(J3,Sheet3!$A$8:$B$11,2)</f>
        <v>Nymph</v>
      </c>
    </row>
    <row r="4" spans="1:16" ht="15.75" customHeight="1" x14ac:dyDescent="0.15">
      <c r="A4" s="1" t="s">
        <v>101</v>
      </c>
      <c r="B4" s="2">
        <v>44327</v>
      </c>
      <c r="C4" s="1">
        <f t="shared" si="2"/>
        <v>2021</v>
      </c>
      <c r="D4" s="1">
        <f t="shared" si="3"/>
        <v>5</v>
      </c>
      <c r="E4" s="1">
        <f t="shared" si="4"/>
        <v>2</v>
      </c>
      <c r="F4" s="1" t="s">
        <v>13</v>
      </c>
      <c r="G4" s="1" t="s">
        <v>99</v>
      </c>
      <c r="H4" s="1" t="s">
        <v>121</v>
      </c>
      <c r="I4" s="1">
        <v>2</v>
      </c>
      <c r="J4" s="1">
        <v>2</v>
      </c>
      <c r="K4" s="1">
        <v>1</v>
      </c>
      <c r="L4" s="1" t="str">
        <f t="shared" si="0"/>
        <v>MN202021221</v>
      </c>
      <c r="M4" s="1" t="str">
        <f t="shared" si="1"/>
        <v>OK</v>
      </c>
      <c r="O4" t="str">
        <f>VLOOKUP(I4,Sheet3!$A$2:$B$4,2)</f>
        <v>Lone star tick</v>
      </c>
      <c r="P4" t="str">
        <f>VLOOKUP(J4,Sheet3!$A$8:$B$11,2)</f>
        <v>Nymph</v>
      </c>
    </row>
    <row r="5" spans="1:16" ht="15.75" customHeight="1" x14ac:dyDescent="0.15">
      <c r="A5" s="1" t="s">
        <v>101</v>
      </c>
      <c r="B5" s="2">
        <v>44333</v>
      </c>
      <c r="C5" s="1">
        <f t="shared" si="2"/>
        <v>2021</v>
      </c>
      <c r="D5" s="1">
        <f t="shared" si="3"/>
        <v>5</v>
      </c>
      <c r="E5" s="1">
        <f t="shared" si="4"/>
        <v>2</v>
      </c>
      <c r="F5" s="1" t="s">
        <v>13</v>
      </c>
      <c r="G5" s="1" t="s">
        <v>99</v>
      </c>
      <c r="H5" s="1" t="s">
        <v>121</v>
      </c>
      <c r="I5" s="1">
        <v>2</v>
      </c>
      <c r="J5" s="1">
        <v>2</v>
      </c>
      <c r="K5" s="1">
        <v>4</v>
      </c>
      <c r="L5" s="1" t="str">
        <f t="shared" si="0"/>
        <v>MN212021224</v>
      </c>
      <c r="M5" s="1" t="str">
        <f t="shared" si="1"/>
        <v>OK</v>
      </c>
      <c r="N5" s="1" t="s">
        <v>103</v>
      </c>
      <c r="O5" t="str">
        <f>VLOOKUP(I5,Sheet3!$A$2:$B$4,2)</f>
        <v>Lone star tick</v>
      </c>
      <c r="P5" t="str">
        <f>VLOOKUP(J5,Sheet3!$A$8:$B$11,2)</f>
        <v>Nymph</v>
      </c>
    </row>
    <row r="6" spans="1:16" ht="15.75" customHeight="1" x14ac:dyDescent="0.15">
      <c r="A6" s="1" t="s">
        <v>101</v>
      </c>
      <c r="B6" s="2">
        <v>44361</v>
      </c>
      <c r="C6" s="1">
        <f t="shared" si="2"/>
        <v>2021</v>
      </c>
      <c r="D6" s="1">
        <f t="shared" si="3"/>
        <v>6</v>
      </c>
      <c r="E6" s="1">
        <f t="shared" si="4"/>
        <v>2</v>
      </c>
      <c r="F6" s="1" t="s">
        <v>13</v>
      </c>
      <c r="G6" s="1" t="s">
        <v>99</v>
      </c>
      <c r="H6" s="1" t="s">
        <v>121</v>
      </c>
      <c r="I6" s="1">
        <v>2</v>
      </c>
      <c r="J6" s="1">
        <v>2</v>
      </c>
      <c r="K6" s="1">
        <v>1</v>
      </c>
      <c r="L6" s="1" t="str">
        <f t="shared" si="0"/>
        <v>MN252021221</v>
      </c>
      <c r="M6" s="1" t="str">
        <f t="shared" si="1"/>
        <v>OK</v>
      </c>
      <c r="N6" s="1" t="s">
        <v>20</v>
      </c>
      <c r="O6" t="str">
        <f>VLOOKUP(I6,Sheet3!$A$2:$B$4,2)</f>
        <v>Lone star tick</v>
      </c>
      <c r="P6" t="str">
        <f>VLOOKUP(J6,Sheet3!$A$8:$B$11,2)</f>
        <v>Nymph</v>
      </c>
    </row>
    <row r="7" spans="1:16" ht="15.75" customHeight="1" x14ac:dyDescent="0.15">
      <c r="A7" s="1" t="s">
        <v>101</v>
      </c>
      <c r="B7" s="2">
        <v>44407</v>
      </c>
      <c r="C7" s="1">
        <f t="shared" si="2"/>
        <v>2021</v>
      </c>
      <c r="D7" s="1">
        <f t="shared" si="3"/>
        <v>7</v>
      </c>
      <c r="E7" s="1">
        <f t="shared" si="4"/>
        <v>3</v>
      </c>
      <c r="F7" s="1" t="s">
        <v>13</v>
      </c>
      <c r="G7" s="1" t="s">
        <v>99</v>
      </c>
      <c r="H7" s="1" t="s">
        <v>121</v>
      </c>
      <c r="I7" s="1">
        <v>2</v>
      </c>
      <c r="J7" s="1">
        <v>4</v>
      </c>
      <c r="K7" s="1">
        <v>1</v>
      </c>
      <c r="L7" s="1" t="str">
        <f t="shared" si="0"/>
        <v>MN312021241</v>
      </c>
      <c r="M7" s="1" t="str">
        <f t="shared" si="1"/>
        <v>OK</v>
      </c>
      <c r="N7" s="1" t="s">
        <v>117</v>
      </c>
      <c r="O7" t="str">
        <f>VLOOKUP(I7,Sheet3!$A$2:$B$4,2)</f>
        <v>Lone star tick</v>
      </c>
      <c r="P7" t="str">
        <f>VLOOKUP(J7,Sheet3!$A$8:$B$11,2)</f>
        <v>Male</v>
      </c>
    </row>
    <row r="8" spans="1:16" ht="15.75" customHeight="1" x14ac:dyDescent="0.15">
      <c r="A8" s="1" t="s">
        <v>101</v>
      </c>
      <c r="B8" s="2">
        <v>44299</v>
      </c>
      <c r="C8" s="1">
        <f t="shared" si="2"/>
        <v>2021</v>
      </c>
      <c r="D8" s="1">
        <f t="shared" si="3"/>
        <v>4</v>
      </c>
      <c r="E8" s="1">
        <f t="shared" si="4"/>
        <v>2</v>
      </c>
      <c r="F8" s="1" t="s">
        <v>13</v>
      </c>
      <c r="G8" s="1" t="s">
        <v>110</v>
      </c>
      <c r="H8" s="1" t="s">
        <v>122</v>
      </c>
      <c r="I8" s="1">
        <v>2</v>
      </c>
      <c r="J8" s="1">
        <v>2</v>
      </c>
      <c r="K8" s="1">
        <v>1</v>
      </c>
      <c r="L8" s="1" t="str">
        <f t="shared" si="0"/>
        <v>MN162021221</v>
      </c>
      <c r="M8" s="1" t="str">
        <f t="shared" si="1"/>
        <v>OK</v>
      </c>
      <c r="O8" t="str">
        <f>VLOOKUP(I8,Sheet3!$A$2:$B$4,2)</f>
        <v>Lone star tick</v>
      </c>
      <c r="P8" t="str">
        <f>VLOOKUP(J8,Sheet3!$A$8:$B$11,2)</f>
        <v>Nymph</v>
      </c>
    </row>
    <row r="9" spans="1:16" ht="15.75" customHeight="1" x14ac:dyDescent="0.15">
      <c r="A9" s="1" t="s">
        <v>37</v>
      </c>
      <c r="B9" s="2">
        <v>43266</v>
      </c>
      <c r="C9" s="1">
        <f t="shared" si="2"/>
        <v>2018</v>
      </c>
      <c r="D9" s="1">
        <f t="shared" si="3"/>
        <v>6</v>
      </c>
      <c r="E9" s="1">
        <f t="shared" si="4"/>
        <v>2</v>
      </c>
      <c r="F9" s="1" t="s">
        <v>13</v>
      </c>
      <c r="G9" s="1" t="s">
        <v>46</v>
      </c>
      <c r="H9" s="1" t="s">
        <v>121</v>
      </c>
      <c r="I9" s="1">
        <v>2</v>
      </c>
      <c r="J9" s="1">
        <v>3</v>
      </c>
      <c r="K9" s="1">
        <v>1</v>
      </c>
      <c r="L9" s="1" t="str">
        <f t="shared" si="0"/>
        <v>MN242018231</v>
      </c>
      <c r="M9" s="1" t="str">
        <f t="shared" si="1"/>
        <v>OK</v>
      </c>
      <c r="O9" t="str">
        <f>VLOOKUP(I9,Sheet3!$A$2:$B$4,2)</f>
        <v>Lone star tick</v>
      </c>
      <c r="P9" t="str">
        <f>VLOOKUP(J9,Sheet3!$A$8:$B$11,2)</f>
        <v>Female</v>
      </c>
    </row>
    <row r="10" spans="1:16" ht="15.75" customHeight="1" x14ac:dyDescent="0.15">
      <c r="A10" s="1" t="s">
        <v>37</v>
      </c>
      <c r="B10" s="2">
        <v>43410</v>
      </c>
      <c r="C10" s="1">
        <f t="shared" si="2"/>
        <v>2018</v>
      </c>
      <c r="D10" s="1">
        <f t="shared" si="3"/>
        <v>11</v>
      </c>
      <c r="E10" s="1">
        <f t="shared" si="4"/>
        <v>4</v>
      </c>
      <c r="F10" s="1" t="s">
        <v>13</v>
      </c>
      <c r="G10" s="1" t="s">
        <v>46</v>
      </c>
      <c r="H10" s="1" t="s">
        <v>121</v>
      </c>
      <c r="I10" s="1">
        <v>3</v>
      </c>
      <c r="J10" s="1">
        <v>3</v>
      </c>
      <c r="K10" s="1">
        <v>1</v>
      </c>
      <c r="L10" s="1" t="str">
        <f t="shared" si="0"/>
        <v>MN452018331</v>
      </c>
      <c r="M10" s="1" t="str">
        <f t="shared" si="1"/>
        <v>OK</v>
      </c>
      <c r="O10" t="str">
        <f>VLOOKUP(I10,Sheet3!$A$2:$B$4,2)</f>
        <v>Blacklegged tick</v>
      </c>
      <c r="P10" t="str">
        <f>VLOOKUP(J10,Sheet3!$A$8:$B$11,2)</f>
        <v>Female</v>
      </c>
    </row>
    <row r="11" spans="1:16" ht="15.75" customHeight="1" x14ac:dyDescent="0.15">
      <c r="A11" s="1" t="s">
        <v>37</v>
      </c>
      <c r="B11" s="2">
        <v>43466</v>
      </c>
      <c r="C11" s="1">
        <f t="shared" si="2"/>
        <v>2019</v>
      </c>
      <c r="D11" s="1">
        <f t="shared" si="3"/>
        <v>1</v>
      </c>
      <c r="E11" s="1">
        <f t="shared" si="4"/>
        <v>1</v>
      </c>
      <c r="F11" s="1" t="s">
        <v>13</v>
      </c>
      <c r="G11" s="1" t="s">
        <v>46</v>
      </c>
      <c r="H11" s="1" t="s">
        <v>121</v>
      </c>
      <c r="I11" s="1">
        <v>3</v>
      </c>
      <c r="J11" s="1">
        <v>3</v>
      </c>
      <c r="K11" s="1">
        <v>1</v>
      </c>
      <c r="L11" s="1" t="str">
        <f t="shared" si="0"/>
        <v>MN12019331</v>
      </c>
      <c r="M11" s="1" t="str">
        <f t="shared" si="1"/>
        <v>OK</v>
      </c>
      <c r="N11" s="1" t="s">
        <v>20</v>
      </c>
      <c r="O11" t="str">
        <f>VLOOKUP(I11,Sheet3!$A$2:$B$4,2)</f>
        <v>Blacklegged tick</v>
      </c>
      <c r="P11" t="str">
        <f>VLOOKUP(J11,Sheet3!$A$8:$B$11,2)</f>
        <v>Female</v>
      </c>
    </row>
    <row r="12" spans="1:16" ht="15.75" customHeight="1" x14ac:dyDescent="0.15">
      <c r="A12" s="1" t="s">
        <v>37</v>
      </c>
      <c r="B12" s="2">
        <v>43583</v>
      </c>
      <c r="C12" s="1">
        <f t="shared" si="2"/>
        <v>2019</v>
      </c>
      <c r="D12" s="1">
        <f t="shared" si="3"/>
        <v>4</v>
      </c>
      <c r="E12" s="1">
        <f t="shared" si="4"/>
        <v>2</v>
      </c>
      <c r="F12" s="1" t="s">
        <v>13</v>
      </c>
      <c r="G12" s="1" t="s">
        <v>88</v>
      </c>
      <c r="H12" s="1" t="s">
        <v>121</v>
      </c>
      <c r="I12" s="1">
        <v>2</v>
      </c>
      <c r="J12" s="1">
        <v>2</v>
      </c>
      <c r="K12" s="1">
        <v>1</v>
      </c>
      <c r="L12" s="1" t="str">
        <f t="shared" si="0"/>
        <v>MN182019221</v>
      </c>
      <c r="M12" s="1" t="str">
        <f t="shared" si="1"/>
        <v>OK</v>
      </c>
      <c r="O12" t="str">
        <f>VLOOKUP(I12,Sheet3!$A$2:$B$4,2)</f>
        <v>Lone star tick</v>
      </c>
      <c r="P12" t="str">
        <f>VLOOKUP(J12,Sheet3!$A$8:$B$11,2)</f>
        <v>Nymph</v>
      </c>
    </row>
    <row r="13" spans="1:16" ht="15.75" customHeight="1" x14ac:dyDescent="0.15">
      <c r="A13" s="1" t="s">
        <v>37</v>
      </c>
      <c r="B13" s="2">
        <v>43583</v>
      </c>
      <c r="C13" s="1">
        <f t="shared" si="2"/>
        <v>2019</v>
      </c>
      <c r="D13" s="1">
        <f t="shared" si="3"/>
        <v>4</v>
      </c>
      <c r="E13" s="1">
        <f t="shared" si="4"/>
        <v>2</v>
      </c>
      <c r="F13" s="1" t="s">
        <v>13</v>
      </c>
      <c r="G13" s="1" t="s">
        <v>88</v>
      </c>
      <c r="H13" s="1" t="s">
        <v>121</v>
      </c>
      <c r="I13" s="1">
        <v>2</v>
      </c>
      <c r="J13" s="1">
        <v>2</v>
      </c>
      <c r="K13" s="1">
        <v>2</v>
      </c>
      <c r="L13" s="1" t="str">
        <f t="shared" si="0"/>
        <v>MN182019222</v>
      </c>
      <c r="M13" s="1" t="str">
        <f t="shared" si="1"/>
        <v>OK</v>
      </c>
      <c r="O13" t="str">
        <f>VLOOKUP(I13,Sheet3!$A$2:$B$4,2)</f>
        <v>Lone star tick</v>
      </c>
      <c r="P13" t="str">
        <f>VLOOKUP(J13,Sheet3!$A$8:$B$11,2)</f>
        <v>Nymph</v>
      </c>
    </row>
    <row r="14" spans="1:16" ht="15.75" customHeight="1" x14ac:dyDescent="0.15">
      <c r="A14" s="1" t="s">
        <v>10</v>
      </c>
      <c r="B14" s="2">
        <v>43216</v>
      </c>
      <c r="C14" s="1">
        <f t="shared" si="2"/>
        <v>2018</v>
      </c>
      <c r="D14" s="1">
        <f t="shared" si="3"/>
        <v>4</v>
      </c>
      <c r="E14" s="1">
        <f t="shared" si="4"/>
        <v>2</v>
      </c>
      <c r="F14" s="1" t="s">
        <v>13</v>
      </c>
      <c r="G14" s="1" t="s">
        <v>22</v>
      </c>
      <c r="H14" s="1" t="s">
        <v>123</v>
      </c>
      <c r="I14" s="1">
        <v>1</v>
      </c>
      <c r="J14" s="1">
        <v>3</v>
      </c>
      <c r="K14" s="1">
        <v>1</v>
      </c>
      <c r="L14" s="1" t="str">
        <f t="shared" si="0"/>
        <v>MN172018131</v>
      </c>
      <c r="M14" s="1" t="str">
        <f t="shared" si="1"/>
        <v>OK</v>
      </c>
      <c r="O14" t="str">
        <f>VLOOKUP(I14,Sheet3!$A$2:$B$4,2)</f>
        <v>Dog tick</v>
      </c>
      <c r="P14" t="str">
        <f>VLOOKUP(J14,Sheet3!$A$8:$B$11,2)</f>
        <v>Female</v>
      </c>
    </row>
    <row r="15" spans="1:16" ht="15.75" customHeight="1" x14ac:dyDescent="0.15">
      <c r="A15" s="1" t="s">
        <v>10</v>
      </c>
      <c r="B15" s="2">
        <v>43235</v>
      </c>
      <c r="C15" s="1">
        <f t="shared" si="2"/>
        <v>2018</v>
      </c>
      <c r="D15" s="1">
        <f t="shared" si="3"/>
        <v>5</v>
      </c>
      <c r="E15" s="1">
        <f t="shared" si="4"/>
        <v>2</v>
      </c>
      <c r="F15" s="1" t="s">
        <v>13</v>
      </c>
      <c r="G15" s="1" t="s">
        <v>34</v>
      </c>
      <c r="H15" s="1" t="s">
        <v>121</v>
      </c>
      <c r="I15" s="1">
        <v>2</v>
      </c>
      <c r="J15" s="1">
        <v>4</v>
      </c>
      <c r="K15" s="1">
        <v>1</v>
      </c>
      <c r="L15" s="1" t="str">
        <f t="shared" si="0"/>
        <v>MN202018241</v>
      </c>
      <c r="M15" s="1" t="str">
        <f t="shared" si="1"/>
        <v>OK</v>
      </c>
      <c r="O15" t="str">
        <f>VLOOKUP(I15,Sheet3!$A$2:$B$4,2)</f>
        <v>Lone star tick</v>
      </c>
      <c r="P15" t="str">
        <f>VLOOKUP(J15,Sheet3!$A$8:$B$11,2)</f>
        <v>Male</v>
      </c>
    </row>
    <row r="16" spans="1:16" ht="15.75" customHeight="1" x14ac:dyDescent="0.15">
      <c r="A16" s="1" t="s">
        <v>37</v>
      </c>
      <c r="B16" s="2">
        <v>43554</v>
      </c>
      <c r="C16" s="1">
        <f t="shared" si="2"/>
        <v>2019</v>
      </c>
      <c r="D16" s="1">
        <f t="shared" si="3"/>
        <v>3</v>
      </c>
      <c r="E16" s="1">
        <f t="shared" si="4"/>
        <v>1</v>
      </c>
      <c r="F16" s="1" t="s">
        <v>13</v>
      </c>
      <c r="G16" s="1" t="s">
        <v>75</v>
      </c>
      <c r="H16" s="1" t="s">
        <v>121</v>
      </c>
      <c r="I16" s="1">
        <v>2</v>
      </c>
      <c r="J16" s="1">
        <v>3</v>
      </c>
      <c r="K16" s="1">
        <v>1</v>
      </c>
      <c r="L16" s="1" t="str">
        <f t="shared" si="0"/>
        <v>MN132019231</v>
      </c>
      <c r="M16" s="1" t="str">
        <f t="shared" si="1"/>
        <v>OK</v>
      </c>
      <c r="N16" s="1" t="s">
        <v>86</v>
      </c>
      <c r="O16" t="str">
        <f>VLOOKUP(I16,Sheet3!$A$2:$B$4,2)</f>
        <v>Lone star tick</v>
      </c>
      <c r="P16" t="str">
        <f>VLOOKUP(J16,Sheet3!$A$8:$B$11,2)</f>
        <v>Female</v>
      </c>
    </row>
    <row r="17" spans="1:16" ht="15.75" customHeight="1" x14ac:dyDescent="0.15">
      <c r="A17" s="1" t="s">
        <v>37</v>
      </c>
      <c r="B17" s="2">
        <v>43599</v>
      </c>
      <c r="C17" s="1">
        <f t="shared" si="2"/>
        <v>2019</v>
      </c>
      <c r="D17" s="1">
        <f t="shared" si="3"/>
        <v>5</v>
      </c>
      <c r="E17" s="1">
        <f t="shared" si="4"/>
        <v>2</v>
      </c>
      <c r="F17" s="1" t="s">
        <v>13</v>
      </c>
      <c r="G17" s="1" t="s">
        <v>34</v>
      </c>
      <c r="H17" s="1" t="s">
        <v>121</v>
      </c>
      <c r="I17" s="1">
        <v>2</v>
      </c>
      <c r="J17" s="1">
        <v>3</v>
      </c>
      <c r="K17" s="1">
        <v>2</v>
      </c>
      <c r="L17" s="1" t="str">
        <f t="shared" si="0"/>
        <v>MN202019232</v>
      </c>
      <c r="M17" s="1" t="str">
        <f t="shared" si="1"/>
        <v>OK</v>
      </c>
      <c r="O17" t="str">
        <f>VLOOKUP(I17,Sheet3!$A$2:$B$4,2)</f>
        <v>Lone star tick</v>
      </c>
      <c r="P17" t="str">
        <f>VLOOKUP(J17,Sheet3!$A$8:$B$11,2)</f>
        <v>Female</v>
      </c>
    </row>
    <row r="18" spans="1:16" ht="15.75" customHeight="1" x14ac:dyDescent="0.15">
      <c r="A18" s="1" t="s">
        <v>37</v>
      </c>
      <c r="B18" s="2">
        <v>43707</v>
      </c>
      <c r="C18" s="1">
        <f t="shared" si="2"/>
        <v>2019</v>
      </c>
      <c r="D18" s="1">
        <f t="shared" si="3"/>
        <v>8</v>
      </c>
      <c r="E18" s="1">
        <f t="shared" si="4"/>
        <v>3</v>
      </c>
      <c r="F18" s="1" t="s">
        <v>13</v>
      </c>
      <c r="G18" s="1" t="s">
        <v>75</v>
      </c>
      <c r="H18" s="1" t="s">
        <v>121</v>
      </c>
      <c r="I18" s="1">
        <v>2</v>
      </c>
      <c r="J18" s="1">
        <v>2</v>
      </c>
      <c r="K18" s="1">
        <v>4</v>
      </c>
      <c r="L18" s="1" t="str">
        <f t="shared" si="0"/>
        <v>MN352019224</v>
      </c>
      <c r="M18" s="1" t="str">
        <f t="shared" si="1"/>
        <v>OK</v>
      </c>
      <c r="O18" t="str">
        <f>VLOOKUP(I18,Sheet3!$A$2:$B$4,2)</f>
        <v>Lone star tick</v>
      </c>
      <c r="P18" t="str">
        <f>VLOOKUP(J18,Sheet3!$A$8:$B$11,2)</f>
        <v>Nymph</v>
      </c>
    </row>
    <row r="19" spans="1:16" ht="15.75" customHeight="1" x14ac:dyDescent="0.15">
      <c r="A19" s="1" t="s">
        <v>37</v>
      </c>
      <c r="B19" s="2">
        <v>43707</v>
      </c>
      <c r="C19" s="1">
        <f t="shared" si="2"/>
        <v>2019</v>
      </c>
      <c r="D19" s="1">
        <f t="shared" si="3"/>
        <v>8</v>
      </c>
      <c r="E19" s="1">
        <f t="shared" si="4"/>
        <v>3</v>
      </c>
      <c r="F19" s="1" t="s">
        <v>13</v>
      </c>
      <c r="G19" s="1" t="s">
        <v>75</v>
      </c>
      <c r="H19" s="1" t="s">
        <v>121</v>
      </c>
      <c r="I19" s="1">
        <v>2</v>
      </c>
      <c r="J19" s="1">
        <v>2</v>
      </c>
      <c r="K19" s="1">
        <v>5</v>
      </c>
      <c r="L19" s="1" t="str">
        <f t="shared" si="0"/>
        <v>MN352019225</v>
      </c>
      <c r="M19" s="1" t="str">
        <f t="shared" si="1"/>
        <v>OK</v>
      </c>
      <c r="O19" t="str">
        <f>VLOOKUP(I19,Sheet3!$A$2:$B$4,2)</f>
        <v>Lone star tick</v>
      </c>
      <c r="P19" t="str">
        <f>VLOOKUP(J19,Sheet3!$A$8:$B$11,2)</f>
        <v>Nymph</v>
      </c>
    </row>
    <row r="20" spans="1:16" ht="15.75" customHeight="1" x14ac:dyDescent="0.15">
      <c r="A20" s="1" t="s">
        <v>37</v>
      </c>
      <c r="B20" s="2">
        <v>43938</v>
      </c>
      <c r="C20" s="1">
        <f t="shared" si="2"/>
        <v>2020</v>
      </c>
      <c r="D20" s="1">
        <f t="shared" si="3"/>
        <v>4</v>
      </c>
      <c r="E20" s="1">
        <f t="shared" si="4"/>
        <v>2</v>
      </c>
      <c r="F20" s="1" t="s">
        <v>13</v>
      </c>
      <c r="G20" s="1" t="s">
        <v>75</v>
      </c>
      <c r="H20" s="1" t="s">
        <v>121</v>
      </c>
      <c r="I20" s="1">
        <v>2</v>
      </c>
      <c r="J20" s="1">
        <v>2</v>
      </c>
      <c r="K20" s="1">
        <v>5</v>
      </c>
      <c r="L20" s="1" t="str">
        <f t="shared" si="0"/>
        <v>MN162020225</v>
      </c>
      <c r="M20" s="1" t="str">
        <f t="shared" si="1"/>
        <v>OK</v>
      </c>
      <c r="O20" t="str">
        <f>VLOOKUP(I20,Sheet3!$A$2:$B$4,2)</f>
        <v>Lone star tick</v>
      </c>
      <c r="P20" t="str">
        <f>VLOOKUP(J20,Sheet3!$A$8:$B$11,2)</f>
        <v>Nymph</v>
      </c>
    </row>
    <row r="21" spans="1:16" ht="13" x14ac:dyDescent="0.15">
      <c r="A21" s="1" t="s">
        <v>37</v>
      </c>
      <c r="B21" s="2">
        <v>43960</v>
      </c>
      <c r="C21" s="1">
        <f t="shared" si="2"/>
        <v>2020</v>
      </c>
      <c r="D21" s="1">
        <f t="shared" si="3"/>
        <v>5</v>
      </c>
      <c r="E21" s="1">
        <f t="shared" si="4"/>
        <v>2</v>
      </c>
      <c r="F21" s="1" t="s">
        <v>13</v>
      </c>
      <c r="G21" s="1" t="s">
        <v>75</v>
      </c>
      <c r="H21" s="1" t="s">
        <v>121</v>
      </c>
      <c r="I21" s="1">
        <v>2</v>
      </c>
      <c r="J21" s="1">
        <v>4</v>
      </c>
      <c r="K21" s="1">
        <v>2</v>
      </c>
      <c r="L21" s="1" t="str">
        <f t="shared" si="0"/>
        <v>MN192020242</v>
      </c>
      <c r="M21" s="1" t="str">
        <f t="shared" si="1"/>
        <v>OK</v>
      </c>
      <c r="N21" s="1" t="s">
        <v>80</v>
      </c>
      <c r="O21" t="str">
        <f>VLOOKUP(I21,Sheet3!$A$2:$B$4,2)</f>
        <v>Lone star tick</v>
      </c>
      <c r="P21" t="str">
        <f>VLOOKUP(J21,Sheet3!$A$8:$B$11,2)</f>
        <v>Male</v>
      </c>
    </row>
    <row r="22" spans="1:16" ht="13" x14ac:dyDescent="0.15">
      <c r="A22" s="1" t="s">
        <v>101</v>
      </c>
      <c r="B22" s="2">
        <v>44294</v>
      </c>
      <c r="C22" s="1">
        <f t="shared" si="2"/>
        <v>2021</v>
      </c>
      <c r="D22" s="1">
        <f t="shared" si="3"/>
        <v>4</v>
      </c>
      <c r="E22" s="1">
        <f t="shared" si="4"/>
        <v>2</v>
      </c>
      <c r="F22" s="1" t="s">
        <v>13</v>
      </c>
      <c r="G22" s="1" t="s">
        <v>75</v>
      </c>
      <c r="H22" s="1" t="s">
        <v>121</v>
      </c>
      <c r="I22" s="1">
        <v>2</v>
      </c>
      <c r="J22" s="1">
        <v>4</v>
      </c>
      <c r="K22" s="1">
        <v>2</v>
      </c>
      <c r="L22" s="1" t="str">
        <f t="shared" si="0"/>
        <v>MN152021242</v>
      </c>
      <c r="M22" s="1" t="str">
        <f t="shared" si="1"/>
        <v>OK</v>
      </c>
      <c r="N22" s="1" t="s">
        <v>109</v>
      </c>
      <c r="O22" t="str">
        <f>VLOOKUP(I22,Sheet3!$A$2:$B$4,2)</f>
        <v>Lone star tick</v>
      </c>
      <c r="P22" t="str">
        <f>VLOOKUP(J22,Sheet3!$A$8:$B$11,2)</f>
        <v>Male</v>
      </c>
    </row>
    <row r="23" spans="1:16" ht="13" x14ac:dyDescent="0.15">
      <c r="A23" s="1" t="s">
        <v>101</v>
      </c>
      <c r="B23" s="2">
        <v>44313</v>
      </c>
      <c r="C23" s="1">
        <f t="shared" si="2"/>
        <v>2021</v>
      </c>
      <c r="D23" s="1">
        <f t="shared" si="3"/>
        <v>4</v>
      </c>
      <c r="E23" s="1">
        <f t="shared" si="4"/>
        <v>2</v>
      </c>
      <c r="F23" s="1" t="s">
        <v>13</v>
      </c>
      <c r="G23" s="1" t="s">
        <v>75</v>
      </c>
      <c r="H23" s="1" t="s">
        <v>121</v>
      </c>
      <c r="I23" s="1">
        <v>2</v>
      </c>
      <c r="J23" s="1">
        <v>2</v>
      </c>
      <c r="K23" s="1">
        <v>1</v>
      </c>
      <c r="L23" s="1" t="str">
        <f t="shared" si="0"/>
        <v>MN182021221</v>
      </c>
      <c r="M23" s="1" t="str">
        <f t="shared" si="1"/>
        <v>OK</v>
      </c>
      <c r="N23" s="1" t="s">
        <v>111</v>
      </c>
      <c r="O23" t="str">
        <f>VLOOKUP(I23,Sheet3!$A$2:$B$4,2)</f>
        <v>Lone star tick</v>
      </c>
      <c r="P23" t="str">
        <f>VLOOKUP(J23,Sheet3!$A$8:$B$11,2)</f>
        <v>Nymph</v>
      </c>
    </row>
    <row r="24" spans="1:16" ht="13" x14ac:dyDescent="0.15">
      <c r="A24" s="1" t="s">
        <v>101</v>
      </c>
      <c r="B24" s="2">
        <v>44342</v>
      </c>
      <c r="C24" s="1">
        <f t="shared" si="2"/>
        <v>2021</v>
      </c>
      <c r="D24" s="1">
        <f t="shared" si="3"/>
        <v>5</v>
      </c>
      <c r="E24" s="1">
        <f t="shared" si="4"/>
        <v>2</v>
      </c>
      <c r="F24" s="1" t="s">
        <v>13</v>
      </c>
      <c r="G24" s="1" t="s">
        <v>75</v>
      </c>
      <c r="H24" s="1" t="s">
        <v>121</v>
      </c>
      <c r="I24" s="1">
        <v>2</v>
      </c>
      <c r="J24" s="1">
        <v>2</v>
      </c>
      <c r="K24" s="1">
        <v>7</v>
      </c>
      <c r="L24" s="1" t="str">
        <f t="shared" si="0"/>
        <v>MN222021227</v>
      </c>
      <c r="M24" s="1" t="str">
        <f t="shared" si="1"/>
        <v>OK</v>
      </c>
      <c r="O24" t="str">
        <f>VLOOKUP(I24,Sheet3!$A$2:$B$4,2)</f>
        <v>Lone star tick</v>
      </c>
      <c r="P24" t="str">
        <f>VLOOKUP(J24,Sheet3!$A$8:$B$11,2)</f>
        <v>Nymph</v>
      </c>
    </row>
    <row r="25" spans="1:16" ht="13" x14ac:dyDescent="0.15">
      <c r="A25" s="1" t="s">
        <v>37</v>
      </c>
      <c r="B25" s="2">
        <v>43977</v>
      </c>
      <c r="C25" s="1">
        <f t="shared" si="2"/>
        <v>2020</v>
      </c>
      <c r="D25" s="1">
        <f t="shared" si="3"/>
        <v>5</v>
      </c>
      <c r="E25" s="1">
        <f t="shared" si="4"/>
        <v>2</v>
      </c>
      <c r="F25" s="1" t="s">
        <v>13</v>
      </c>
      <c r="G25" s="1" t="s">
        <v>74</v>
      </c>
      <c r="H25" s="1" t="s">
        <v>122</v>
      </c>
      <c r="I25" s="1">
        <v>2</v>
      </c>
      <c r="J25" s="1">
        <v>2</v>
      </c>
      <c r="K25" s="1">
        <v>1</v>
      </c>
      <c r="L25" s="1" t="str">
        <f t="shared" si="0"/>
        <v>MN222020221</v>
      </c>
      <c r="M25" s="1" t="str">
        <f t="shared" si="1"/>
        <v>OK</v>
      </c>
      <c r="O25" t="str">
        <f>VLOOKUP(I25,Sheet3!$A$2:$B$4,2)</f>
        <v>Lone star tick</v>
      </c>
      <c r="P25" t="str">
        <f>VLOOKUP(J25,Sheet3!$A$8:$B$11,2)</f>
        <v>Nymph</v>
      </c>
    </row>
    <row r="26" spans="1:16" ht="13" x14ac:dyDescent="0.15">
      <c r="A26" s="1" t="s">
        <v>37</v>
      </c>
      <c r="B26" s="2">
        <v>43268</v>
      </c>
      <c r="C26" s="1">
        <f t="shared" si="2"/>
        <v>2018</v>
      </c>
      <c r="D26" s="1">
        <f t="shared" si="3"/>
        <v>6</v>
      </c>
      <c r="E26" s="1">
        <f t="shared" si="4"/>
        <v>2</v>
      </c>
      <c r="F26" s="1" t="s">
        <v>13</v>
      </c>
      <c r="G26" s="1" t="s">
        <v>47</v>
      </c>
      <c r="H26" s="1" t="s">
        <v>121</v>
      </c>
      <c r="I26" s="1">
        <v>2</v>
      </c>
      <c r="J26" s="1">
        <v>2</v>
      </c>
      <c r="K26" s="1">
        <v>1</v>
      </c>
      <c r="L26" s="1" t="str">
        <f t="shared" si="0"/>
        <v>MN252018221</v>
      </c>
      <c r="M26" s="1" t="str">
        <f t="shared" si="1"/>
        <v>OK</v>
      </c>
      <c r="N26" s="1" t="s">
        <v>20</v>
      </c>
      <c r="O26" t="str">
        <f>VLOOKUP(I26,Sheet3!$A$2:$B$4,2)</f>
        <v>Lone star tick</v>
      </c>
      <c r="P26" t="str">
        <f>VLOOKUP(J26,Sheet3!$A$8:$B$11,2)</f>
        <v>Nymph</v>
      </c>
    </row>
    <row r="27" spans="1:16" ht="13" x14ac:dyDescent="0.15">
      <c r="A27" s="1" t="s">
        <v>37</v>
      </c>
      <c r="B27" s="2">
        <v>43626</v>
      </c>
      <c r="C27" s="1">
        <f t="shared" si="2"/>
        <v>2019</v>
      </c>
      <c r="D27" s="1">
        <f t="shared" si="3"/>
        <v>6</v>
      </c>
      <c r="E27" s="1">
        <f t="shared" si="4"/>
        <v>2</v>
      </c>
      <c r="F27" s="1" t="s">
        <v>13</v>
      </c>
      <c r="G27" s="1" t="s">
        <v>91</v>
      </c>
      <c r="H27" s="1" t="s">
        <v>123</v>
      </c>
      <c r="I27" s="1">
        <v>2</v>
      </c>
      <c r="J27" s="1">
        <v>3</v>
      </c>
      <c r="K27" s="1">
        <v>1</v>
      </c>
      <c r="L27" s="1" t="str">
        <f t="shared" si="0"/>
        <v>MN242019231</v>
      </c>
      <c r="M27" s="1" t="str">
        <f t="shared" si="1"/>
        <v>OK</v>
      </c>
      <c r="N27" s="1" t="s">
        <v>92</v>
      </c>
      <c r="O27" t="str">
        <f>VLOOKUP(I27,Sheet3!$A$2:$B$4,2)</f>
        <v>Lone star tick</v>
      </c>
      <c r="P27" t="str">
        <f>VLOOKUP(J27,Sheet3!$A$8:$B$11,2)</f>
        <v>Female</v>
      </c>
    </row>
    <row r="28" spans="1:16" ht="13" x14ac:dyDescent="0.15">
      <c r="A28" s="1" t="s">
        <v>37</v>
      </c>
      <c r="B28" s="2">
        <v>43904</v>
      </c>
      <c r="C28" s="1">
        <f t="shared" si="2"/>
        <v>2020</v>
      </c>
      <c r="D28" s="1">
        <f t="shared" si="3"/>
        <v>3</v>
      </c>
      <c r="E28" s="1">
        <f t="shared" si="4"/>
        <v>1</v>
      </c>
      <c r="F28" s="1" t="s">
        <v>13</v>
      </c>
      <c r="G28" s="1" t="s">
        <v>69</v>
      </c>
      <c r="H28" s="1" t="s">
        <v>121</v>
      </c>
      <c r="I28" s="1">
        <v>3</v>
      </c>
      <c r="J28" s="1">
        <v>3</v>
      </c>
      <c r="K28" s="1">
        <v>1</v>
      </c>
      <c r="L28" s="1" t="str">
        <f t="shared" si="0"/>
        <v>MN112020331</v>
      </c>
      <c r="M28" s="1" t="str">
        <f t="shared" si="1"/>
        <v>OK</v>
      </c>
      <c r="O28" t="str">
        <f>VLOOKUP(I28,Sheet3!$A$2:$B$4,2)</f>
        <v>Blacklegged tick</v>
      </c>
      <c r="P28" t="str">
        <f>VLOOKUP(J28,Sheet3!$A$8:$B$11,2)</f>
        <v>Female</v>
      </c>
    </row>
    <row r="29" spans="1:16" ht="13" x14ac:dyDescent="0.15">
      <c r="A29" s="1" t="s">
        <v>37</v>
      </c>
      <c r="B29" s="2">
        <v>43251</v>
      </c>
      <c r="C29" s="1">
        <f t="shared" si="2"/>
        <v>2018</v>
      </c>
      <c r="D29" s="1">
        <f t="shared" si="3"/>
        <v>5</v>
      </c>
      <c r="E29" s="1">
        <f t="shared" si="4"/>
        <v>2</v>
      </c>
      <c r="F29" s="1" t="s">
        <v>13</v>
      </c>
      <c r="G29" s="1" t="s">
        <v>38</v>
      </c>
      <c r="H29" s="1" t="s">
        <v>122</v>
      </c>
      <c r="I29" s="1">
        <v>2</v>
      </c>
      <c r="J29" s="1">
        <v>2</v>
      </c>
      <c r="K29" s="1">
        <v>2</v>
      </c>
      <c r="L29" s="1" t="str">
        <f t="shared" si="0"/>
        <v>MN222018222</v>
      </c>
      <c r="M29" s="1" t="str">
        <f t="shared" si="1"/>
        <v>OK</v>
      </c>
      <c r="N29" s="1" t="s">
        <v>39</v>
      </c>
      <c r="O29" t="str">
        <f>VLOOKUP(I29,Sheet3!$A$2:$B$4,2)</f>
        <v>Lone star tick</v>
      </c>
      <c r="P29" t="str">
        <f>VLOOKUP(J29,Sheet3!$A$8:$B$11,2)</f>
        <v>Nymph</v>
      </c>
    </row>
    <row r="30" spans="1:16" ht="13" x14ac:dyDescent="0.15">
      <c r="A30" s="1" t="s">
        <v>37</v>
      </c>
      <c r="B30" s="2">
        <v>43613</v>
      </c>
      <c r="C30" s="1">
        <f t="shared" si="2"/>
        <v>2019</v>
      </c>
      <c r="D30" s="1">
        <f t="shared" si="3"/>
        <v>5</v>
      </c>
      <c r="E30" s="1">
        <f t="shared" si="4"/>
        <v>2</v>
      </c>
      <c r="F30" s="1" t="s">
        <v>13</v>
      </c>
      <c r="G30" s="1" t="s">
        <v>38</v>
      </c>
      <c r="H30" s="1" t="s">
        <v>122</v>
      </c>
      <c r="I30" s="1">
        <v>2</v>
      </c>
      <c r="J30" s="1">
        <v>2</v>
      </c>
      <c r="K30" s="1">
        <v>2</v>
      </c>
      <c r="L30" s="1" t="str">
        <f t="shared" si="0"/>
        <v>MN222019222</v>
      </c>
      <c r="M30" s="1" t="str">
        <f t="shared" si="1"/>
        <v>OK</v>
      </c>
      <c r="N30" s="1" t="s">
        <v>90</v>
      </c>
      <c r="O30" t="str">
        <f>VLOOKUP(I30,Sheet3!$A$2:$B$4,2)</f>
        <v>Lone star tick</v>
      </c>
      <c r="P30" t="str">
        <f>VLOOKUP(J30,Sheet3!$A$8:$B$11,2)</f>
        <v>Nymph</v>
      </c>
    </row>
    <row r="31" spans="1:16" ht="13" x14ac:dyDescent="0.15">
      <c r="A31" s="1" t="s">
        <v>10</v>
      </c>
      <c r="B31" s="2">
        <v>43229</v>
      </c>
      <c r="C31" s="1">
        <f t="shared" si="2"/>
        <v>2018</v>
      </c>
      <c r="D31" s="1">
        <f t="shared" si="3"/>
        <v>5</v>
      </c>
      <c r="E31" s="1">
        <f t="shared" si="4"/>
        <v>2</v>
      </c>
      <c r="F31" s="1" t="s">
        <v>13</v>
      </c>
      <c r="G31" s="1" t="s">
        <v>29</v>
      </c>
      <c r="H31" s="1" t="s">
        <v>121</v>
      </c>
      <c r="I31" s="1">
        <v>2</v>
      </c>
      <c r="J31" s="1">
        <v>1</v>
      </c>
      <c r="K31" s="1">
        <v>1</v>
      </c>
      <c r="L31" s="1" t="str">
        <f t="shared" si="0"/>
        <v>MN192018211</v>
      </c>
      <c r="M31" s="1" t="str">
        <f t="shared" si="1"/>
        <v>OK</v>
      </c>
      <c r="N31" s="1" t="s">
        <v>30</v>
      </c>
      <c r="O31" t="str">
        <f>VLOOKUP(I31,Sheet3!$A$2:$B$4,2)</f>
        <v>Lone star tick</v>
      </c>
      <c r="P31" t="str">
        <f>VLOOKUP(J31,Sheet3!$A$8:$B$11,2)</f>
        <v>Larva</v>
      </c>
    </row>
    <row r="32" spans="1:16" ht="13" x14ac:dyDescent="0.15">
      <c r="A32" s="1" t="s">
        <v>10</v>
      </c>
      <c r="B32" s="2">
        <v>43235</v>
      </c>
      <c r="C32" s="1">
        <f t="shared" si="2"/>
        <v>2018</v>
      </c>
      <c r="D32" s="1">
        <f t="shared" si="3"/>
        <v>5</v>
      </c>
      <c r="E32" s="1">
        <f t="shared" si="4"/>
        <v>2</v>
      </c>
      <c r="F32" s="1" t="s">
        <v>13</v>
      </c>
      <c r="G32" s="1" t="s">
        <v>29</v>
      </c>
      <c r="H32" s="1" t="s">
        <v>121</v>
      </c>
      <c r="I32" s="1">
        <v>2</v>
      </c>
      <c r="J32" s="1">
        <v>2</v>
      </c>
      <c r="K32" s="1">
        <v>1</v>
      </c>
      <c r="L32" s="1" t="str">
        <f t="shared" si="0"/>
        <v>MN202018221</v>
      </c>
      <c r="M32" s="1" t="str">
        <f t="shared" si="1"/>
        <v>OK</v>
      </c>
      <c r="O32" t="str">
        <f>VLOOKUP(I32,Sheet3!$A$2:$B$4,2)</f>
        <v>Lone star tick</v>
      </c>
      <c r="P32" t="str">
        <f>VLOOKUP(J32,Sheet3!$A$8:$B$11,2)</f>
        <v>Nymph</v>
      </c>
    </row>
    <row r="33" spans="1:16" ht="13" x14ac:dyDescent="0.15">
      <c r="A33" s="1" t="s">
        <v>37</v>
      </c>
      <c r="B33" s="2">
        <v>43619</v>
      </c>
      <c r="C33" s="1">
        <f t="shared" si="2"/>
        <v>2019</v>
      </c>
      <c r="D33" s="1">
        <f t="shared" si="3"/>
        <v>6</v>
      </c>
      <c r="E33" s="1">
        <f t="shared" si="4"/>
        <v>2</v>
      </c>
      <c r="F33" s="1" t="s">
        <v>13</v>
      </c>
      <c r="G33" s="1" t="s">
        <v>56</v>
      </c>
      <c r="H33" s="1" t="s">
        <v>121</v>
      </c>
      <c r="I33" s="1">
        <v>2</v>
      </c>
      <c r="J33" s="1">
        <v>2</v>
      </c>
      <c r="K33" s="1">
        <v>1</v>
      </c>
      <c r="L33" s="1" t="str">
        <f t="shared" si="0"/>
        <v>MN232019221</v>
      </c>
      <c r="M33" s="1" t="str">
        <f t="shared" si="1"/>
        <v>OK</v>
      </c>
      <c r="O33" t="str">
        <f>VLOOKUP(I33,Sheet3!$A$2:$B$4,2)</f>
        <v>Lone star tick</v>
      </c>
      <c r="P33" t="str">
        <f>VLOOKUP(J33,Sheet3!$A$8:$B$11,2)</f>
        <v>Nymph</v>
      </c>
    </row>
    <row r="34" spans="1:16" ht="13" x14ac:dyDescent="0.15">
      <c r="A34" s="1" t="s">
        <v>37</v>
      </c>
      <c r="B34" s="2">
        <v>43715</v>
      </c>
      <c r="C34" s="1">
        <f t="shared" si="2"/>
        <v>2019</v>
      </c>
      <c r="D34" s="1">
        <f t="shared" si="3"/>
        <v>9</v>
      </c>
      <c r="E34" s="1">
        <f t="shared" si="4"/>
        <v>3</v>
      </c>
      <c r="F34" s="1" t="s">
        <v>13</v>
      </c>
      <c r="G34" s="1" t="s">
        <v>56</v>
      </c>
      <c r="H34" s="1" t="s">
        <v>121</v>
      </c>
      <c r="I34" s="1">
        <v>2</v>
      </c>
      <c r="J34" s="1">
        <v>2</v>
      </c>
      <c r="K34" s="1">
        <v>2</v>
      </c>
      <c r="L34" s="1" t="str">
        <f t="shared" si="0"/>
        <v>MN362019222</v>
      </c>
      <c r="M34" s="1" t="str">
        <f t="shared" si="1"/>
        <v>OK</v>
      </c>
      <c r="N34" s="1" t="s">
        <v>60</v>
      </c>
      <c r="O34" t="str">
        <f>VLOOKUP(I34,Sheet3!$A$2:$B$4,2)</f>
        <v>Lone star tick</v>
      </c>
      <c r="P34" t="str">
        <f>VLOOKUP(J34,Sheet3!$A$8:$B$11,2)</f>
        <v>Nymph</v>
      </c>
    </row>
    <row r="35" spans="1:16" ht="13" x14ac:dyDescent="0.15">
      <c r="A35" s="1" t="s">
        <v>37</v>
      </c>
      <c r="B35" s="2">
        <v>43958</v>
      </c>
      <c r="C35" s="1">
        <f t="shared" si="2"/>
        <v>2020</v>
      </c>
      <c r="D35" s="1">
        <f t="shared" si="3"/>
        <v>5</v>
      </c>
      <c r="E35" s="1">
        <f t="shared" si="4"/>
        <v>2</v>
      </c>
      <c r="F35" s="1" t="s">
        <v>13</v>
      </c>
      <c r="G35" s="1" t="s">
        <v>56</v>
      </c>
      <c r="H35" s="1" t="s">
        <v>121</v>
      </c>
      <c r="I35" s="1">
        <v>2</v>
      </c>
      <c r="J35" s="1">
        <v>2</v>
      </c>
      <c r="K35" s="1">
        <v>2</v>
      </c>
      <c r="L35" s="1" t="str">
        <f t="shared" si="0"/>
        <v>MN192020222</v>
      </c>
      <c r="M35" s="1" t="str">
        <f t="shared" si="1"/>
        <v>OK</v>
      </c>
      <c r="O35" t="str">
        <f>VLOOKUP(I35,Sheet3!$A$2:$B$4,2)</f>
        <v>Lone star tick</v>
      </c>
      <c r="P35" t="str">
        <f>VLOOKUP(J35,Sheet3!$A$8:$B$11,2)</f>
        <v>Nymph</v>
      </c>
    </row>
    <row r="36" spans="1:16" ht="13" x14ac:dyDescent="0.15">
      <c r="A36" s="1" t="s">
        <v>37</v>
      </c>
      <c r="B36" s="2">
        <v>43972</v>
      </c>
      <c r="C36" s="1">
        <f t="shared" si="2"/>
        <v>2020</v>
      </c>
      <c r="D36" s="1">
        <f t="shared" si="3"/>
        <v>5</v>
      </c>
      <c r="E36" s="1">
        <f t="shared" si="4"/>
        <v>2</v>
      </c>
      <c r="F36" s="1" t="s">
        <v>13</v>
      </c>
      <c r="G36" s="1" t="s">
        <v>56</v>
      </c>
      <c r="H36" s="1" t="s">
        <v>121</v>
      </c>
      <c r="I36" s="1">
        <v>2</v>
      </c>
      <c r="J36" s="1">
        <v>2</v>
      </c>
      <c r="K36" s="1">
        <v>1</v>
      </c>
      <c r="L36" s="1" t="str">
        <f t="shared" si="0"/>
        <v>MN212020221</v>
      </c>
      <c r="M36" s="1" t="str">
        <f t="shared" si="1"/>
        <v>OK</v>
      </c>
      <c r="O36" t="str">
        <f>VLOOKUP(I36,Sheet3!$A$2:$B$4,2)</f>
        <v>Lone star tick</v>
      </c>
      <c r="P36" t="str">
        <f>VLOOKUP(J36,Sheet3!$A$8:$B$11,2)</f>
        <v>Nymph</v>
      </c>
    </row>
    <row r="37" spans="1:16" ht="13" x14ac:dyDescent="0.15">
      <c r="A37" s="1" t="s">
        <v>37</v>
      </c>
      <c r="B37" s="2">
        <v>43972</v>
      </c>
      <c r="C37" s="1">
        <f t="shared" si="2"/>
        <v>2020</v>
      </c>
      <c r="D37" s="1">
        <f t="shared" si="3"/>
        <v>5</v>
      </c>
      <c r="E37" s="1">
        <f t="shared" si="4"/>
        <v>2</v>
      </c>
      <c r="F37" s="1" t="s">
        <v>13</v>
      </c>
      <c r="G37" s="1" t="s">
        <v>56</v>
      </c>
      <c r="H37" s="1" t="s">
        <v>121</v>
      </c>
      <c r="I37" s="1">
        <v>2</v>
      </c>
      <c r="J37" s="1">
        <v>4</v>
      </c>
      <c r="K37" s="1">
        <v>2</v>
      </c>
      <c r="L37" s="1" t="str">
        <f t="shared" si="0"/>
        <v>MN212020242</v>
      </c>
      <c r="M37" s="1" t="str">
        <f t="shared" si="1"/>
        <v>OK</v>
      </c>
      <c r="O37" t="str">
        <f>VLOOKUP(I37,Sheet3!$A$2:$B$4,2)</f>
        <v>Lone star tick</v>
      </c>
      <c r="P37" t="str">
        <f>VLOOKUP(J37,Sheet3!$A$8:$B$11,2)</f>
        <v>Male</v>
      </c>
    </row>
    <row r="38" spans="1:16" ht="13" x14ac:dyDescent="0.15">
      <c r="A38" s="1" t="s">
        <v>37</v>
      </c>
      <c r="B38" s="2">
        <v>43977</v>
      </c>
      <c r="C38" s="1">
        <f t="shared" si="2"/>
        <v>2020</v>
      </c>
      <c r="D38" s="1">
        <f t="shared" si="3"/>
        <v>5</v>
      </c>
      <c r="E38" s="1">
        <f t="shared" si="4"/>
        <v>2</v>
      </c>
      <c r="F38" s="1" t="s">
        <v>13</v>
      </c>
      <c r="G38" s="1" t="s">
        <v>56</v>
      </c>
      <c r="H38" s="1" t="s">
        <v>121</v>
      </c>
      <c r="I38" s="1">
        <v>2</v>
      </c>
      <c r="J38" s="1">
        <v>4</v>
      </c>
      <c r="K38" s="1">
        <v>2</v>
      </c>
      <c r="L38" s="1" t="str">
        <f t="shared" si="0"/>
        <v>MN222020242</v>
      </c>
      <c r="M38" s="1" t="str">
        <f t="shared" si="1"/>
        <v>OK</v>
      </c>
      <c r="N38" s="1" t="s">
        <v>81</v>
      </c>
      <c r="O38" t="str">
        <f>VLOOKUP(I38,Sheet3!$A$2:$B$4,2)</f>
        <v>Lone star tick</v>
      </c>
      <c r="P38" t="str">
        <f>VLOOKUP(J38,Sheet3!$A$8:$B$11,2)</f>
        <v>Male</v>
      </c>
    </row>
    <row r="39" spans="1:16" ht="13" x14ac:dyDescent="0.15">
      <c r="A39" s="1" t="s">
        <v>37</v>
      </c>
      <c r="B39" s="2">
        <v>43991</v>
      </c>
      <c r="C39" s="1">
        <f t="shared" si="2"/>
        <v>2020</v>
      </c>
      <c r="D39" s="1">
        <f t="shared" si="3"/>
        <v>6</v>
      </c>
      <c r="E39" s="1">
        <f t="shared" si="4"/>
        <v>2</v>
      </c>
      <c r="F39" s="1" t="s">
        <v>13</v>
      </c>
      <c r="G39" s="1" t="s">
        <v>29</v>
      </c>
      <c r="H39" s="1" t="s">
        <v>121</v>
      </c>
      <c r="I39" s="1">
        <v>2</v>
      </c>
      <c r="J39" s="1">
        <v>2</v>
      </c>
      <c r="K39" s="1">
        <v>1</v>
      </c>
      <c r="L39" s="1" t="str">
        <f t="shared" si="0"/>
        <v>MN242020221</v>
      </c>
      <c r="M39" s="1" t="str">
        <f t="shared" si="1"/>
        <v>OK</v>
      </c>
      <c r="O39" t="str">
        <f>VLOOKUP(I39,Sheet3!$A$2:$B$4,2)</f>
        <v>Lone star tick</v>
      </c>
      <c r="P39" t="str">
        <f>VLOOKUP(J39,Sheet3!$A$8:$B$11,2)</f>
        <v>Nymph</v>
      </c>
    </row>
    <row r="40" spans="1:16" ht="13" x14ac:dyDescent="0.15">
      <c r="A40" s="1" t="s">
        <v>37</v>
      </c>
      <c r="B40" s="2">
        <v>44016</v>
      </c>
      <c r="C40" s="1">
        <f t="shared" si="2"/>
        <v>2020</v>
      </c>
      <c r="D40" s="1">
        <f t="shared" si="3"/>
        <v>7</v>
      </c>
      <c r="E40" s="1">
        <f t="shared" si="4"/>
        <v>3</v>
      </c>
      <c r="F40" s="1" t="s">
        <v>13</v>
      </c>
      <c r="G40" s="1" t="s">
        <v>56</v>
      </c>
      <c r="H40" s="1" t="s">
        <v>121</v>
      </c>
      <c r="I40" s="1">
        <v>2</v>
      </c>
      <c r="J40" s="1">
        <v>2</v>
      </c>
      <c r="K40" s="1">
        <v>2</v>
      </c>
      <c r="L40" s="1" t="str">
        <f t="shared" si="0"/>
        <v>MN272020222</v>
      </c>
      <c r="M40" s="1" t="str">
        <f t="shared" si="1"/>
        <v>OK</v>
      </c>
      <c r="O40" t="str">
        <f>VLOOKUP(I40,Sheet3!$A$2:$B$4,2)</f>
        <v>Lone star tick</v>
      </c>
      <c r="P40" t="str">
        <f>VLOOKUP(J40,Sheet3!$A$8:$B$11,2)</f>
        <v>Nymph</v>
      </c>
    </row>
    <row r="41" spans="1:16" ht="13" x14ac:dyDescent="0.15">
      <c r="A41" s="1" t="s">
        <v>37</v>
      </c>
      <c r="B41" s="2">
        <v>44071</v>
      </c>
      <c r="C41" s="1">
        <f t="shared" si="2"/>
        <v>2020</v>
      </c>
      <c r="D41" s="1">
        <f t="shared" si="3"/>
        <v>8</v>
      </c>
      <c r="E41" s="1">
        <f t="shared" si="4"/>
        <v>3</v>
      </c>
      <c r="F41" s="1" t="s">
        <v>13</v>
      </c>
      <c r="G41" s="1" t="s">
        <v>56</v>
      </c>
      <c r="H41" s="1" t="s">
        <v>121</v>
      </c>
      <c r="I41" s="1">
        <v>2</v>
      </c>
      <c r="J41" s="1">
        <v>2</v>
      </c>
      <c r="K41" s="1">
        <v>3</v>
      </c>
      <c r="L41" s="1" t="str">
        <f t="shared" si="0"/>
        <v>MN352020223</v>
      </c>
      <c r="M41" s="1" t="str">
        <f t="shared" si="1"/>
        <v>OK</v>
      </c>
      <c r="O41" t="str">
        <f>VLOOKUP(I41,Sheet3!$A$2:$B$4,2)</f>
        <v>Lone star tick</v>
      </c>
      <c r="P41" t="str">
        <f>VLOOKUP(J41,Sheet3!$A$8:$B$11,2)</f>
        <v>Nymph</v>
      </c>
    </row>
    <row r="42" spans="1:16" ht="13" x14ac:dyDescent="0.15">
      <c r="A42" s="1" t="s">
        <v>101</v>
      </c>
      <c r="B42" s="2">
        <v>44292</v>
      </c>
      <c r="C42" s="1">
        <f t="shared" si="2"/>
        <v>2021</v>
      </c>
      <c r="D42" s="1">
        <f t="shared" si="3"/>
        <v>4</v>
      </c>
      <c r="E42" s="1">
        <f t="shared" si="4"/>
        <v>2</v>
      </c>
      <c r="F42" s="1" t="s">
        <v>13</v>
      </c>
      <c r="G42" s="1" t="s">
        <v>56</v>
      </c>
      <c r="H42" s="1" t="s">
        <v>121</v>
      </c>
      <c r="I42" s="1">
        <v>2</v>
      </c>
      <c r="J42" s="1">
        <v>3</v>
      </c>
      <c r="K42" s="1">
        <v>1</v>
      </c>
      <c r="L42" s="1" t="str">
        <f t="shared" si="0"/>
        <v>MN152021231</v>
      </c>
      <c r="M42" s="1" t="str">
        <f t="shared" si="1"/>
        <v>OK</v>
      </c>
      <c r="O42" t="str">
        <f>VLOOKUP(I42,Sheet3!$A$2:$B$4,2)</f>
        <v>Lone star tick</v>
      </c>
      <c r="P42" t="str">
        <f>VLOOKUP(J42,Sheet3!$A$8:$B$11,2)</f>
        <v>Female</v>
      </c>
    </row>
    <row r="43" spans="1:16" ht="13" x14ac:dyDescent="0.15">
      <c r="A43" s="1" t="s">
        <v>101</v>
      </c>
      <c r="B43" s="2">
        <v>44333</v>
      </c>
      <c r="C43" s="1">
        <f t="shared" si="2"/>
        <v>2021</v>
      </c>
      <c r="D43" s="1">
        <f t="shared" si="3"/>
        <v>5</v>
      </c>
      <c r="E43" s="1">
        <f t="shared" si="4"/>
        <v>2</v>
      </c>
      <c r="F43" s="1" t="s">
        <v>13</v>
      </c>
      <c r="G43" s="1" t="s">
        <v>56</v>
      </c>
      <c r="H43" s="1" t="s">
        <v>121</v>
      </c>
      <c r="I43" s="1">
        <v>2</v>
      </c>
      <c r="J43" s="1">
        <v>2</v>
      </c>
      <c r="K43" s="1">
        <v>1</v>
      </c>
      <c r="L43" s="1" t="str">
        <f t="shared" si="0"/>
        <v>MN212021221</v>
      </c>
      <c r="M43" s="1" t="str">
        <f t="shared" si="1"/>
        <v>OK</v>
      </c>
      <c r="O43" t="str">
        <f>VLOOKUP(I43,Sheet3!$A$2:$B$4,2)</f>
        <v>Lone star tick</v>
      </c>
      <c r="P43" t="str">
        <f>VLOOKUP(J43,Sheet3!$A$8:$B$11,2)</f>
        <v>Nymph</v>
      </c>
    </row>
    <row r="44" spans="1:16" ht="13" x14ac:dyDescent="0.15">
      <c r="A44" s="1" t="s">
        <v>101</v>
      </c>
      <c r="B44" s="2">
        <v>44342</v>
      </c>
      <c r="C44" s="1">
        <f t="shared" si="2"/>
        <v>2021</v>
      </c>
      <c r="D44" s="1">
        <f t="shared" si="3"/>
        <v>5</v>
      </c>
      <c r="E44" s="1">
        <f t="shared" si="4"/>
        <v>2</v>
      </c>
      <c r="F44" s="1" t="s">
        <v>13</v>
      </c>
      <c r="G44" s="1" t="s">
        <v>56</v>
      </c>
      <c r="H44" s="1" t="s">
        <v>121</v>
      </c>
      <c r="I44" s="1">
        <v>2</v>
      </c>
      <c r="J44" s="1">
        <v>2</v>
      </c>
      <c r="K44" s="1">
        <v>4</v>
      </c>
      <c r="L44" s="1" t="str">
        <f t="shared" si="0"/>
        <v>MN222021224</v>
      </c>
      <c r="M44" s="1" t="str">
        <f t="shared" si="1"/>
        <v>OK</v>
      </c>
      <c r="N44" s="1" t="s">
        <v>105</v>
      </c>
      <c r="O44" t="str">
        <f>VLOOKUP(I44,Sheet3!$A$2:$B$4,2)</f>
        <v>Lone star tick</v>
      </c>
      <c r="P44" t="str">
        <f>VLOOKUP(J44,Sheet3!$A$8:$B$11,2)</f>
        <v>Nymph</v>
      </c>
    </row>
    <row r="45" spans="1:16" ht="13" x14ac:dyDescent="0.15">
      <c r="A45" s="1" t="s">
        <v>101</v>
      </c>
      <c r="B45" s="2">
        <v>44353</v>
      </c>
      <c r="C45" s="1">
        <f t="shared" si="2"/>
        <v>2021</v>
      </c>
      <c r="D45" s="1">
        <f t="shared" si="3"/>
        <v>6</v>
      </c>
      <c r="E45" s="1">
        <f t="shared" si="4"/>
        <v>2</v>
      </c>
      <c r="F45" s="1" t="s">
        <v>13</v>
      </c>
      <c r="G45" s="1" t="s">
        <v>56</v>
      </c>
      <c r="H45" s="1" t="s">
        <v>121</v>
      </c>
      <c r="I45" s="1">
        <v>2</v>
      </c>
      <c r="J45" s="1">
        <v>3</v>
      </c>
      <c r="K45" s="1">
        <v>1</v>
      </c>
      <c r="L45" s="1" t="str">
        <f t="shared" si="0"/>
        <v>MN242021231</v>
      </c>
      <c r="M45" s="1" t="str">
        <f t="shared" si="1"/>
        <v>OK</v>
      </c>
      <c r="O45" t="str">
        <f>VLOOKUP(I45,Sheet3!$A$2:$B$4,2)</f>
        <v>Lone star tick</v>
      </c>
      <c r="P45" t="str">
        <f>VLOOKUP(J45,Sheet3!$A$8:$B$11,2)</f>
        <v>Female</v>
      </c>
    </row>
    <row r="46" spans="1:16" ht="13" x14ac:dyDescent="0.15">
      <c r="A46" s="1" t="s">
        <v>101</v>
      </c>
      <c r="B46" s="2">
        <v>44357</v>
      </c>
      <c r="C46" s="1">
        <f t="shared" si="2"/>
        <v>2021</v>
      </c>
      <c r="D46" s="1">
        <f t="shared" si="3"/>
        <v>6</v>
      </c>
      <c r="E46" s="1">
        <f t="shared" si="4"/>
        <v>2</v>
      </c>
      <c r="F46" s="1" t="s">
        <v>13</v>
      </c>
      <c r="G46" s="1" t="s">
        <v>56</v>
      </c>
      <c r="H46" s="1" t="s">
        <v>121</v>
      </c>
      <c r="I46" s="1">
        <v>2</v>
      </c>
      <c r="J46" s="1">
        <v>3</v>
      </c>
      <c r="K46" s="1">
        <v>2</v>
      </c>
      <c r="L46" s="1" t="str">
        <f t="shared" si="0"/>
        <v>MN242021232</v>
      </c>
      <c r="M46" s="1" t="str">
        <f t="shared" si="1"/>
        <v>OK</v>
      </c>
      <c r="O46" t="str">
        <f>VLOOKUP(I46,Sheet3!$A$2:$B$4,2)</f>
        <v>Lone star tick</v>
      </c>
      <c r="P46" t="str">
        <f>VLOOKUP(J46,Sheet3!$A$8:$B$11,2)</f>
        <v>Female</v>
      </c>
    </row>
    <row r="47" spans="1:16" ht="13" x14ac:dyDescent="0.15">
      <c r="A47" s="1" t="s">
        <v>101</v>
      </c>
      <c r="B47" s="2">
        <v>44371</v>
      </c>
      <c r="C47" s="1">
        <f t="shared" si="2"/>
        <v>2021</v>
      </c>
      <c r="D47" s="1">
        <f t="shared" si="3"/>
        <v>6</v>
      </c>
      <c r="E47" s="1">
        <f t="shared" si="4"/>
        <v>2</v>
      </c>
      <c r="F47" s="1" t="s">
        <v>13</v>
      </c>
      <c r="G47" s="1" t="s">
        <v>56</v>
      </c>
      <c r="H47" s="1" t="s">
        <v>121</v>
      </c>
      <c r="I47" s="1">
        <v>2</v>
      </c>
      <c r="J47" s="1">
        <v>2</v>
      </c>
      <c r="K47" s="1">
        <v>3</v>
      </c>
      <c r="L47" s="1" t="str">
        <f t="shared" si="0"/>
        <v>MN262021223</v>
      </c>
      <c r="M47" s="1" t="str">
        <f t="shared" si="1"/>
        <v>OK</v>
      </c>
      <c r="O47" t="str">
        <f>VLOOKUP(I47,Sheet3!$A$2:$B$4,2)</f>
        <v>Lone star tick</v>
      </c>
      <c r="P47" t="str">
        <f>VLOOKUP(J47,Sheet3!$A$8:$B$11,2)</f>
        <v>Nymph</v>
      </c>
    </row>
    <row r="48" spans="1:16" ht="13" x14ac:dyDescent="0.15">
      <c r="A48" s="1" t="s">
        <v>101</v>
      </c>
      <c r="B48" s="2">
        <v>44382</v>
      </c>
      <c r="C48" s="1">
        <f t="shared" si="2"/>
        <v>2021</v>
      </c>
      <c r="D48" s="1">
        <f t="shared" si="3"/>
        <v>7</v>
      </c>
      <c r="E48" s="1">
        <f t="shared" si="4"/>
        <v>3</v>
      </c>
      <c r="F48" s="1" t="s">
        <v>13</v>
      </c>
      <c r="G48" s="1" t="s">
        <v>56</v>
      </c>
      <c r="H48" s="1" t="s">
        <v>121</v>
      </c>
      <c r="I48" s="1">
        <v>2</v>
      </c>
      <c r="J48" s="1">
        <v>2</v>
      </c>
      <c r="K48" s="1">
        <v>2</v>
      </c>
      <c r="L48" s="1" t="str">
        <f t="shared" si="0"/>
        <v>MN282021222</v>
      </c>
      <c r="M48" s="1" t="str">
        <f t="shared" si="1"/>
        <v>OK</v>
      </c>
      <c r="O48" t="str">
        <f>VLOOKUP(I48,Sheet3!$A$2:$B$4,2)</f>
        <v>Lone star tick</v>
      </c>
      <c r="P48" t="str">
        <f>VLOOKUP(J48,Sheet3!$A$8:$B$11,2)</f>
        <v>Nymph</v>
      </c>
    </row>
    <row r="49" spans="1:16" ht="13" x14ac:dyDescent="0.15">
      <c r="A49" s="1" t="s">
        <v>101</v>
      </c>
      <c r="B49" s="2">
        <v>44400</v>
      </c>
      <c r="C49" s="1">
        <f t="shared" si="2"/>
        <v>2021</v>
      </c>
      <c r="D49" s="1">
        <f t="shared" si="3"/>
        <v>7</v>
      </c>
      <c r="E49" s="1">
        <f t="shared" si="4"/>
        <v>3</v>
      </c>
      <c r="F49" s="1" t="s">
        <v>13</v>
      </c>
      <c r="G49" s="1" t="s">
        <v>56</v>
      </c>
      <c r="H49" s="1" t="s">
        <v>121</v>
      </c>
      <c r="I49" s="1">
        <v>2</v>
      </c>
      <c r="J49" s="1">
        <v>2</v>
      </c>
      <c r="K49" s="1">
        <v>2</v>
      </c>
      <c r="L49" s="1" t="str">
        <f t="shared" si="0"/>
        <v>MN302021222</v>
      </c>
      <c r="M49" s="1" t="str">
        <f t="shared" si="1"/>
        <v>OK</v>
      </c>
      <c r="N49" s="1" t="s">
        <v>39</v>
      </c>
      <c r="O49" t="str">
        <f>VLOOKUP(I49,Sheet3!$A$2:$B$4,2)</f>
        <v>Lone star tick</v>
      </c>
      <c r="P49" t="str">
        <f>VLOOKUP(J49,Sheet3!$A$8:$B$11,2)</f>
        <v>Nymph</v>
      </c>
    </row>
    <row r="50" spans="1:16" ht="13" x14ac:dyDescent="0.15">
      <c r="A50" s="1" t="s">
        <v>101</v>
      </c>
      <c r="B50" s="2">
        <v>44407</v>
      </c>
      <c r="C50" s="1">
        <f t="shared" si="2"/>
        <v>2021</v>
      </c>
      <c r="D50" s="1">
        <f t="shared" si="3"/>
        <v>7</v>
      </c>
      <c r="E50" s="1">
        <f t="shared" si="4"/>
        <v>3</v>
      </c>
      <c r="F50" s="1" t="s">
        <v>13</v>
      </c>
      <c r="G50" s="1" t="s">
        <v>56</v>
      </c>
      <c r="H50" s="1" t="s">
        <v>121</v>
      </c>
      <c r="I50" s="1">
        <v>2</v>
      </c>
      <c r="J50" s="1">
        <v>1</v>
      </c>
      <c r="K50" s="1">
        <v>1</v>
      </c>
      <c r="L50" s="1" t="str">
        <f t="shared" si="0"/>
        <v>MN312021211</v>
      </c>
      <c r="M50" s="1" t="str">
        <f t="shared" si="1"/>
        <v>OK</v>
      </c>
      <c r="O50" t="str">
        <f>VLOOKUP(I50,Sheet3!$A$2:$B$4,2)</f>
        <v>Lone star tick</v>
      </c>
      <c r="P50" t="str">
        <f>VLOOKUP(J50,Sheet3!$A$8:$B$11,2)</f>
        <v>Larva</v>
      </c>
    </row>
    <row r="51" spans="1:16" ht="13" x14ac:dyDescent="0.15">
      <c r="A51" s="1" t="s">
        <v>101</v>
      </c>
      <c r="B51" s="2">
        <v>44407</v>
      </c>
      <c r="C51" s="1">
        <f t="shared" si="2"/>
        <v>2021</v>
      </c>
      <c r="D51" s="1">
        <f t="shared" si="3"/>
        <v>7</v>
      </c>
      <c r="E51" s="1">
        <f t="shared" si="4"/>
        <v>3</v>
      </c>
      <c r="F51" s="1" t="s">
        <v>13</v>
      </c>
      <c r="G51" s="1" t="s">
        <v>56</v>
      </c>
      <c r="H51" s="1" t="s">
        <v>121</v>
      </c>
      <c r="I51" s="1">
        <v>2</v>
      </c>
      <c r="J51" s="1">
        <v>2</v>
      </c>
      <c r="K51" s="1">
        <v>1</v>
      </c>
      <c r="L51" s="1" t="str">
        <f t="shared" si="0"/>
        <v>MN312021221</v>
      </c>
      <c r="M51" s="1" t="str">
        <f t="shared" si="1"/>
        <v>OK</v>
      </c>
      <c r="N51" s="1" t="s">
        <v>39</v>
      </c>
      <c r="O51" t="str">
        <f>VLOOKUP(I51,Sheet3!$A$2:$B$4,2)</f>
        <v>Lone star tick</v>
      </c>
      <c r="P51" t="str">
        <f>VLOOKUP(J51,Sheet3!$A$8:$B$11,2)</f>
        <v>Nymph</v>
      </c>
    </row>
    <row r="52" spans="1:16" ht="13" x14ac:dyDescent="0.15">
      <c r="A52" s="1" t="s">
        <v>101</v>
      </c>
      <c r="B52" s="2">
        <v>44443</v>
      </c>
      <c r="C52" s="1">
        <f t="shared" si="2"/>
        <v>2021</v>
      </c>
      <c r="D52" s="1">
        <f t="shared" si="3"/>
        <v>9</v>
      </c>
      <c r="E52" s="1">
        <f t="shared" si="4"/>
        <v>3</v>
      </c>
      <c r="F52" s="1" t="s">
        <v>13</v>
      </c>
      <c r="G52" s="1" t="s">
        <v>56</v>
      </c>
      <c r="H52" s="1" t="s">
        <v>121</v>
      </c>
      <c r="I52" s="1">
        <v>2</v>
      </c>
      <c r="J52" s="1">
        <v>2</v>
      </c>
      <c r="K52" s="1">
        <v>1</v>
      </c>
      <c r="L52" s="1" t="str">
        <f t="shared" si="0"/>
        <v>MN362021221</v>
      </c>
      <c r="M52" s="1" t="str">
        <f t="shared" si="1"/>
        <v>OK</v>
      </c>
      <c r="O52" t="str">
        <f>VLOOKUP(I52,Sheet3!$A$2:$B$4,2)</f>
        <v>Lone star tick</v>
      </c>
      <c r="P52" t="str">
        <f>VLOOKUP(J52,Sheet3!$A$8:$B$11,2)</f>
        <v>Nymph</v>
      </c>
    </row>
    <row r="53" spans="1:16" ht="13" x14ac:dyDescent="0.15">
      <c r="A53" s="1" t="s">
        <v>37</v>
      </c>
      <c r="B53" s="2">
        <v>43641</v>
      </c>
      <c r="C53" s="1">
        <f t="shared" si="2"/>
        <v>2019</v>
      </c>
      <c r="D53" s="1">
        <f t="shared" si="3"/>
        <v>6</v>
      </c>
      <c r="E53" s="1">
        <f t="shared" si="4"/>
        <v>2</v>
      </c>
      <c r="F53" s="1" t="s">
        <v>13</v>
      </c>
      <c r="G53" s="1" t="s">
        <v>70</v>
      </c>
      <c r="H53" s="1" t="s">
        <v>121</v>
      </c>
      <c r="I53" s="1">
        <v>2</v>
      </c>
      <c r="J53" s="1">
        <v>2</v>
      </c>
      <c r="K53" s="1">
        <v>2</v>
      </c>
      <c r="L53" s="1" t="str">
        <f t="shared" si="0"/>
        <v>MN262019222</v>
      </c>
      <c r="M53" s="1" t="str">
        <f t="shared" si="1"/>
        <v>OK</v>
      </c>
      <c r="O53" t="str">
        <f>VLOOKUP(I53,Sheet3!$A$2:$B$4,2)</f>
        <v>Lone star tick</v>
      </c>
      <c r="P53" t="str">
        <f>VLOOKUP(J53,Sheet3!$A$8:$B$11,2)</f>
        <v>Nymph</v>
      </c>
    </row>
    <row r="54" spans="1:16" ht="13" x14ac:dyDescent="0.15">
      <c r="A54" s="1" t="s">
        <v>37</v>
      </c>
      <c r="B54" s="2">
        <v>43912</v>
      </c>
      <c r="C54" s="1">
        <f t="shared" si="2"/>
        <v>2020</v>
      </c>
      <c r="D54" s="1">
        <f t="shared" si="3"/>
        <v>3</v>
      </c>
      <c r="E54" s="1">
        <f t="shared" si="4"/>
        <v>1</v>
      </c>
      <c r="F54" s="1" t="s">
        <v>13</v>
      </c>
      <c r="G54" s="1" t="s">
        <v>70</v>
      </c>
      <c r="H54" s="1" t="s">
        <v>121</v>
      </c>
      <c r="I54" s="1">
        <v>3</v>
      </c>
      <c r="J54" s="1">
        <v>3</v>
      </c>
      <c r="K54" s="1">
        <v>1</v>
      </c>
      <c r="L54" s="1" t="str">
        <f t="shared" si="0"/>
        <v>MN132020331</v>
      </c>
      <c r="M54" s="1" t="str">
        <f t="shared" si="1"/>
        <v>OK</v>
      </c>
      <c r="N54" s="1" t="s">
        <v>20</v>
      </c>
      <c r="O54" t="str">
        <f>VLOOKUP(I54,Sheet3!$A$2:$B$4,2)</f>
        <v>Blacklegged tick</v>
      </c>
      <c r="P54" t="str">
        <f>VLOOKUP(J54,Sheet3!$A$8:$B$11,2)</f>
        <v>Female</v>
      </c>
    </row>
    <row r="55" spans="1:16" ht="13" x14ac:dyDescent="0.15">
      <c r="A55" s="1" t="s">
        <v>10</v>
      </c>
      <c r="B55" s="2">
        <v>43218</v>
      </c>
      <c r="C55" s="1">
        <f t="shared" si="2"/>
        <v>2018</v>
      </c>
      <c r="D55" s="1">
        <f t="shared" si="3"/>
        <v>4</v>
      </c>
      <c r="E55" s="1">
        <f t="shared" si="4"/>
        <v>2</v>
      </c>
      <c r="F55" s="1" t="s">
        <v>13</v>
      </c>
      <c r="G55" s="1" t="s">
        <v>25</v>
      </c>
      <c r="H55" s="1" t="s">
        <v>123</v>
      </c>
      <c r="I55" s="1">
        <v>1</v>
      </c>
      <c r="J55" s="1">
        <v>4</v>
      </c>
      <c r="K55" s="1">
        <v>3</v>
      </c>
      <c r="L55" s="1" t="str">
        <f t="shared" si="0"/>
        <v>MN172018143</v>
      </c>
      <c r="M55" s="1" t="str">
        <f t="shared" si="1"/>
        <v>OK</v>
      </c>
      <c r="N55" s="1" t="s">
        <v>26</v>
      </c>
      <c r="O55" t="str">
        <f>VLOOKUP(I55,Sheet3!$A$2:$B$4,2)</f>
        <v>Dog tick</v>
      </c>
      <c r="P55" t="str">
        <f>VLOOKUP(J55,Sheet3!$A$8:$B$11,2)</f>
        <v>Male</v>
      </c>
    </row>
    <row r="56" spans="1:16" ht="13" x14ac:dyDescent="0.15">
      <c r="A56" s="1" t="s">
        <v>37</v>
      </c>
      <c r="B56" s="2">
        <v>43644</v>
      </c>
      <c r="C56" s="1">
        <f t="shared" si="2"/>
        <v>2019</v>
      </c>
      <c r="D56" s="1">
        <f t="shared" si="3"/>
        <v>6</v>
      </c>
      <c r="E56" s="1">
        <f t="shared" si="4"/>
        <v>2</v>
      </c>
      <c r="F56" s="1" t="s">
        <v>13</v>
      </c>
      <c r="G56" s="1" t="s">
        <v>76</v>
      </c>
      <c r="H56" s="1" t="s">
        <v>123</v>
      </c>
      <c r="I56" s="1">
        <v>1</v>
      </c>
      <c r="J56" s="1">
        <v>3</v>
      </c>
      <c r="K56" s="1">
        <v>3</v>
      </c>
      <c r="L56" s="1" t="str">
        <f t="shared" si="0"/>
        <v>MN262019133</v>
      </c>
      <c r="M56" s="1" t="str">
        <f t="shared" si="1"/>
        <v>OK</v>
      </c>
      <c r="N56" s="1" t="s">
        <v>39</v>
      </c>
      <c r="O56" t="str">
        <f>VLOOKUP(I56,Sheet3!$A$2:$B$4,2)</f>
        <v>Dog tick</v>
      </c>
      <c r="P56" t="str">
        <f>VLOOKUP(J56,Sheet3!$A$8:$B$11,2)</f>
        <v>Female</v>
      </c>
    </row>
    <row r="57" spans="1:16" ht="13" x14ac:dyDescent="0.15">
      <c r="A57" s="1" t="s">
        <v>37</v>
      </c>
      <c r="B57" s="2">
        <v>43938</v>
      </c>
      <c r="C57" s="1">
        <f t="shared" si="2"/>
        <v>2020</v>
      </c>
      <c r="D57" s="1">
        <f t="shared" si="3"/>
        <v>4</v>
      </c>
      <c r="E57" s="1">
        <f t="shared" si="4"/>
        <v>2</v>
      </c>
      <c r="F57" s="1" t="s">
        <v>13</v>
      </c>
      <c r="G57" s="1" t="s">
        <v>76</v>
      </c>
      <c r="H57" s="1" t="s">
        <v>123</v>
      </c>
      <c r="I57" s="1">
        <v>1</v>
      </c>
      <c r="J57" s="1">
        <v>3</v>
      </c>
      <c r="K57" s="1">
        <v>1</v>
      </c>
      <c r="L57" s="1" t="str">
        <f t="shared" si="0"/>
        <v>MN162020131</v>
      </c>
      <c r="M57" s="1" t="str">
        <f t="shared" si="1"/>
        <v>OK</v>
      </c>
      <c r="N57" s="1" t="s">
        <v>77</v>
      </c>
      <c r="O57" t="str">
        <f>VLOOKUP(I57,Sheet3!$A$2:$B$4,2)</f>
        <v>Dog tick</v>
      </c>
      <c r="P57" t="str">
        <f>VLOOKUP(J57,Sheet3!$A$8:$B$11,2)</f>
        <v>Female</v>
      </c>
    </row>
    <row r="58" spans="1:16" ht="13" x14ac:dyDescent="0.15">
      <c r="A58" s="1" t="s">
        <v>37</v>
      </c>
      <c r="B58" s="2">
        <v>43334</v>
      </c>
      <c r="C58" s="1">
        <f t="shared" si="2"/>
        <v>2018</v>
      </c>
      <c r="D58" s="1">
        <f t="shared" si="3"/>
        <v>8</v>
      </c>
      <c r="E58" s="1">
        <f t="shared" si="4"/>
        <v>3</v>
      </c>
      <c r="F58" s="1" t="s">
        <v>13</v>
      </c>
      <c r="G58" s="1" t="s">
        <v>68</v>
      </c>
      <c r="H58" s="1" t="s">
        <v>123</v>
      </c>
      <c r="I58" s="1">
        <v>1</v>
      </c>
      <c r="J58" s="1">
        <v>4</v>
      </c>
      <c r="K58" s="1">
        <v>1</v>
      </c>
      <c r="L58" s="1" t="str">
        <f t="shared" si="0"/>
        <v>MN342018141</v>
      </c>
      <c r="M58" s="1" t="str">
        <f t="shared" si="1"/>
        <v>OK</v>
      </c>
      <c r="O58" t="str">
        <f>VLOOKUP(I58,Sheet3!$A$2:$B$4,2)</f>
        <v>Dog tick</v>
      </c>
      <c r="P58" t="str">
        <f>VLOOKUP(J58,Sheet3!$A$8:$B$11,2)</f>
        <v>Male</v>
      </c>
    </row>
    <row r="59" spans="1:16" ht="13" x14ac:dyDescent="0.15">
      <c r="A59" s="1" t="s">
        <v>37</v>
      </c>
      <c r="B59" s="2">
        <v>43584</v>
      </c>
      <c r="C59" s="1">
        <f t="shared" si="2"/>
        <v>2019</v>
      </c>
      <c r="D59" s="1">
        <f t="shared" si="3"/>
        <v>4</v>
      </c>
      <c r="E59" s="1">
        <f t="shared" si="4"/>
        <v>2</v>
      </c>
      <c r="F59" s="1" t="s">
        <v>13</v>
      </c>
      <c r="G59" s="1" t="s">
        <v>89</v>
      </c>
      <c r="H59" s="1" t="s">
        <v>122</v>
      </c>
      <c r="I59" s="1">
        <v>2</v>
      </c>
      <c r="J59" s="1">
        <v>4</v>
      </c>
      <c r="K59" s="1">
        <v>1</v>
      </c>
      <c r="L59" s="1" t="str">
        <f t="shared" si="0"/>
        <v>MN182019241</v>
      </c>
      <c r="M59" s="1" t="str">
        <f t="shared" si="1"/>
        <v>OK</v>
      </c>
      <c r="O59" t="str">
        <f>VLOOKUP(I59,Sheet3!$A$2:$B$4,2)</f>
        <v>Lone star tick</v>
      </c>
      <c r="P59" t="str">
        <f>VLOOKUP(J59,Sheet3!$A$8:$B$11,2)</f>
        <v>Male</v>
      </c>
    </row>
    <row r="60" spans="1:16" ht="13" x14ac:dyDescent="0.15">
      <c r="A60" s="1" t="s">
        <v>101</v>
      </c>
      <c r="B60" s="2">
        <v>44319</v>
      </c>
      <c r="C60" s="1">
        <f t="shared" si="2"/>
        <v>2021</v>
      </c>
      <c r="D60" s="1">
        <f t="shared" si="3"/>
        <v>5</v>
      </c>
      <c r="E60" s="1">
        <f t="shared" si="4"/>
        <v>2</v>
      </c>
      <c r="F60" s="1" t="s">
        <v>13</v>
      </c>
      <c r="G60" s="1" t="s">
        <v>112</v>
      </c>
      <c r="H60" s="1" t="s">
        <v>121</v>
      </c>
      <c r="I60" s="1">
        <v>2</v>
      </c>
      <c r="J60" s="1">
        <v>2</v>
      </c>
      <c r="K60" s="1">
        <v>3</v>
      </c>
      <c r="L60" s="1" t="str">
        <f t="shared" si="0"/>
        <v>MN192021223</v>
      </c>
      <c r="M60" s="1" t="str">
        <f t="shared" si="1"/>
        <v>OK</v>
      </c>
      <c r="N60" s="1" t="s">
        <v>111</v>
      </c>
      <c r="O60" t="str">
        <f>VLOOKUP(I60,Sheet3!$A$2:$B$4,2)</f>
        <v>Lone star tick</v>
      </c>
      <c r="P60" t="str">
        <f>VLOOKUP(J60,Sheet3!$A$8:$B$11,2)</f>
        <v>Nymph</v>
      </c>
    </row>
    <row r="61" spans="1:16" ht="13" x14ac:dyDescent="0.15">
      <c r="A61" s="1" t="s">
        <v>101</v>
      </c>
      <c r="B61" s="2">
        <v>44371</v>
      </c>
      <c r="C61" s="1">
        <f t="shared" si="2"/>
        <v>2021</v>
      </c>
      <c r="D61" s="1">
        <f t="shared" si="3"/>
        <v>6</v>
      </c>
      <c r="E61" s="1">
        <f t="shared" si="4"/>
        <v>2</v>
      </c>
      <c r="F61" s="1" t="s">
        <v>13</v>
      </c>
      <c r="G61" s="1" t="s">
        <v>112</v>
      </c>
      <c r="H61" s="1" t="s">
        <v>121</v>
      </c>
      <c r="I61" s="1">
        <v>2</v>
      </c>
      <c r="J61" s="1">
        <v>2</v>
      </c>
      <c r="K61" s="1">
        <v>2</v>
      </c>
      <c r="L61" s="1" t="str">
        <f t="shared" si="0"/>
        <v>MN262021222</v>
      </c>
      <c r="M61" s="1" t="str">
        <f t="shared" si="1"/>
        <v>OK</v>
      </c>
      <c r="N61" s="1" t="s">
        <v>111</v>
      </c>
      <c r="O61" t="str">
        <f>VLOOKUP(I61,Sheet3!$A$2:$B$4,2)</f>
        <v>Lone star tick</v>
      </c>
      <c r="P61" t="str">
        <f>VLOOKUP(J61,Sheet3!$A$8:$B$11,2)</f>
        <v>Nymph</v>
      </c>
    </row>
    <row r="62" spans="1:16" ht="13" x14ac:dyDescent="0.15">
      <c r="A62" s="1" t="s">
        <v>101</v>
      </c>
      <c r="B62" s="2">
        <v>44394</v>
      </c>
      <c r="C62" s="1">
        <f t="shared" si="2"/>
        <v>2021</v>
      </c>
      <c r="D62" s="1">
        <f t="shared" si="3"/>
        <v>7</v>
      </c>
      <c r="E62" s="1">
        <f t="shared" si="4"/>
        <v>3</v>
      </c>
      <c r="F62" s="1" t="s">
        <v>13</v>
      </c>
      <c r="G62" s="1" t="s">
        <v>112</v>
      </c>
      <c r="H62" s="1" t="s">
        <v>121</v>
      </c>
      <c r="I62" s="1">
        <v>2</v>
      </c>
      <c r="J62" s="1">
        <v>4</v>
      </c>
      <c r="K62" s="1">
        <v>1</v>
      </c>
      <c r="L62" s="1" t="str">
        <f t="shared" si="0"/>
        <v>MN292021241</v>
      </c>
      <c r="M62" s="1" t="str">
        <f t="shared" si="1"/>
        <v>OK</v>
      </c>
      <c r="N62" s="1" t="s">
        <v>111</v>
      </c>
      <c r="O62" t="str">
        <f>VLOOKUP(I62,Sheet3!$A$2:$B$4,2)</f>
        <v>Lone star tick</v>
      </c>
      <c r="P62" t="str">
        <f>VLOOKUP(J62,Sheet3!$A$8:$B$11,2)</f>
        <v>Male</v>
      </c>
    </row>
    <row r="63" spans="1:16" ht="13" x14ac:dyDescent="0.15">
      <c r="A63" s="1" t="s">
        <v>101</v>
      </c>
      <c r="B63" s="2">
        <v>44395</v>
      </c>
      <c r="C63" s="1">
        <f t="shared" si="2"/>
        <v>2021</v>
      </c>
      <c r="D63" s="1">
        <f t="shared" si="3"/>
        <v>7</v>
      </c>
      <c r="E63" s="1">
        <f t="shared" si="4"/>
        <v>3</v>
      </c>
      <c r="F63" s="1" t="s">
        <v>13</v>
      </c>
      <c r="G63" s="1" t="s">
        <v>112</v>
      </c>
      <c r="H63" s="1" t="s">
        <v>121</v>
      </c>
      <c r="I63" s="1">
        <v>2</v>
      </c>
      <c r="J63" s="1">
        <v>2</v>
      </c>
      <c r="K63" s="1">
        <v>1</v>
      </c>
      <c r="L63" s="1" t="str">
        <f t="shared" si="0"/>
        <v>MN302021221</v>
      </c>
      <c r="M63" s="1" t="str">
        <f t="shared" si="1"/>
        <v>OK</v>
      </c>
      <c r="N63" s="1" t="s">
        <v>111</v>
      </c>
      <c r="O63" t="str">
        <f>VLOOKUP(I63,Sheet3!$A$2:$B$4,2)</f>
        <v>Lone star tick</v>
      </c>
      <c r="P63" t="str">
        <f>VLOOKUP(J63,Sheet3!$A$8:$B$11,2)</f>
        <v>Nymph</v>
      </c>
    </row>
    <row r="64" spans="1:16" ht="13" x14ac:dyDescent="0.15">
      <c r="A64" s="1" t="s">
        <v>37</v>
      </c>
      <c r="B64" s="2">
        <v>43253</v>
      </c>
      <c r="C64" s="1">
        <f t="shared" si="2"/>
        <v>2018</v>
      </c>
      <c r="D64" s="1">
        <f t="shared" si="3"/>
        <v>6</v>
      </c>
      <c r="E64" s="1">
        <f t="shared" si="4"/>
        <v>2</v>
      </c>
      <c r="F64" s="1" t="s">
        <v>13</v>
      </c>
      <c r="G64" s="1" t="s">
        <v>42</v>
      </c>
      <c r="H64" s="1" t="s">
        <v>121</v>
      </c>
      <c r="I64" s="1">
        <v>2</v>
      </c>
      <c r="J64" s="1">
        <v>2</v>
      </c>
      <c r="K64" s="1">
        <v>5</v>
      </c>
      <c r="L64" s="1" t="str">
        <f t="shared" si="0"/>
        <v>MN222018225</v>
      </c>
      <c r="M64" s="1" t="str">
        <f t="shared" si="1"/>
        <v>OK</v>
      </c>
      <c r="O64" t="str">
        <f>VLOOKUP(I64,Sheet3!$A$2:$B$4,2)</f>
        <v>Lone star tick</v>
      </c>
      <c r="P64" t="str">
        <f>VLOOKUP(J64,Sheet3!$A$8:$B$11,2)</f>
        <v>Nymph</v>
      </c>
    </row>
    <row r="65" spans="1:16" ht="13" x14ac:dyDescent="0.15">
      <c r="A65" s="1" t="s">
        <v>37</v>
      </c>
      <c r="B65" s="2">
        <v>44001</v>
      </c>
      <c r="C65" s="1">
        <f t="shared" si="2"/>
        <v>2020</v>
      </c>
      <c r="D65" s="1">
        <f t="shared" si="3"/>
        <v>6</v>
      </c>
      <c r="E65" s="1">
        <f t="shared" si="4"/>
        <v>2</v>
      </c>
      <c r="F65" s="1" t="s">
        <v>13</v>
      </c>
      <c r="G65" s="1" t="s">
        <v>53</v>
      </c>
      <c r="H65" s="1" t="s">
        <v>121</v>
      </c>
      <c r="I65" s="1">
        <v>2</v>
      </c>
      <c r="J65" s="1">
        <v>2</v>
      </c>
      <c r="K65" s="1">
        <v>2</v>
      </c>
      <c r="L65" s="1" t="str">
        <f t="shared" si="0"/>
        <v>MN252020222</v>
      </c>
      <c r="M65" s="1" t="str">
        <f t="shared" si="1"/>
        <v>OK</v>
      </c>
      <c r="O65" t="str">
        <f>VLOOKUP(I65,Sheet3!$A$2:$B$4,2)</f>
        <v>Lone star tick</v>
      </c>
      <c r="P65" t="str">
        <f>VLOOKUP(J65,Sheet3!$A$8:$B$11,2)</f>
        <v>Nymph</v>
      </c>
    </row>
    <row r="66" spans="1:16" ht="13" x14ac:dyDescent="0.15">
      <c r="A66" s="1" t="s">
        <v>37</v>
      </c>
      <c r="B66" s="2">
        <v>43706</v>
      </c>
      <c r="C66" s="1">
        <f t="shared" si="2"/>
        <v>2019</v>
      </c>
      <c r="D66" s="1">
        <f t="shared" si="3"/>
        <v>8</v>
      </c>
      <c r="E66" s="1">
        <f t="shared" si="4"/>
        <v>3</v>
      </c>
      <c r="F66" s="1" t="s">
        <v>13</v>
      </c>
      <c r="G66" s="1" t="s">
        <v>98</v>
      </c>
      <c r="H66" s="1" t="s">
        <v>121</v>
      </c>
      <c r="I66" s="1">
        <v>2</v>
      </c>
      <c r="J66" s="1">
        <v>2</v>
      </c>
      <c r="K66" s="1">
        <v>1</v>
      </c>
      <c r="L66" s="1" t="str">
        <f t="shared" ref="L66:L129" si="5">CONCATENATE("MN",WEEKNUM(B66),YEAR(B66),I66,J66,K66)</f>
        <v>MN352019221</v>
      </c>
      <c r="M66" s="1" t="str">
        <f t="shared" ref="M66:M129" si="6">IF((COUNTIF(L:L,L66)&gt;1), "ALREADY IN DATABASE", "OK")</f>
        <v>OK</v>
      </c>
      <c r="O66" t="str">
        <f>VLOOKUP(I66,Sheet3!$A$2:$B$4,2)</f>
        <v>Lone star tick</v>
      </c>
      <c r="P66" t="str">
        <f>VLOOKUP(J66,Sheet3!$A$8:$B$11,2)</f>
        <v>Nymph</v>
      </c>
    </row>
    <row r="67" spans="1:16" ht="13" x14ac:dyDescent="0.15">
      <c r="A67" s="1" t="s">
        <v>37</v>
      </c>
      <c r="B67" s="2">
        <v>43706</v>
      </c>
      <c r="C67" s="1">
        <f t="shared" ref="C67:C130" si="7">YEAR(B67)</f>
        <v>2019</v>
      </c>
      <c r="D67" s="1">
        <f t="shared" ref="D67:D130" si="8">MONTH(B67)</f>
        <v>8</v>
      </c>
      <c r="E67" s="1">
        <f t="shared" ref="E67:E130" si="9">ROUNDUP(MONTH(B67)/3,0)</f>
        <v>3</v>
      </c>
      <c r="F67" s="1" t="s">
        <v>13</v>
      </c>
      <c r="G67" s="1" t="s">
        <v>98</v>
      </c>
      <c r="H67" s="1" t="s">
        <v>121</v>
      </c>
      <c r="I67" s="1">
        <v>2</v>
      </c>
      <c r="J67" s="1">
        <v>2</v>
      </c>
      <c r="K67" s="1">
        <v>2</v>
      </c>
      <c r="L67" s="1" t="str">
        <f t="shared" si="5"/>
        <v>MN352019222</v>
      </c>
      <c r="M67" s="1" t="str">
        <f t="shared" si="6"/>
        <v>OK</v>
      </c>
      <c r="O67" t="str">
        <f>VLOOKUP(I67,Sheet3!$A$2:$B$4,2)</f>
        <v>Lone star tick</v>
      </c>
      <c r="P67" t="str">
        <f>VLOOKUP(J67,Sheet3!$A$8:$B$11,2)</f>
        <v>Nymph</v>
      </c>
    </row>
    <row r="68" spans="1:16" ht="13" x14ac:dyDescent="0.15">
      <c r="A68" s="1" t="s">
        <v>101</v>
      </c>
      <c r="B68" s="2">
        <v>44317</v>
      </c>
      <c r="C68" s="1">
        <f t="shared" si="7"/>
        <v>2021</v>
      </c>
      <c r="D68" s="1">
        <f t="shared" si="8"/>
        <v>5</v>
      </c>
      <c r="E68" s="1">
        <f t="shared" si="9"/>
        <v>2</v>
      </c>
      <c r="F68" s="1" t="s">
        <v>13</v>
      </c>
      <c r="G68" s="1" t="s">
        <v>98</v>
      </c>
      <c r="H68" s="1" t="s">
        <v>121</v>
      </c>
      <c r="I68" s="1">
        <v>2</v>
      </c>
      <c r="J68" s="1">
        <v>2</v>
      </c>
      <c r="K68" s="1">
        <v>2</v>
      </c>
      <c r="L68" s="1" t="str">
        <f t="shared" si="5"/>
        <v>MN182021222</v>
      </c>
      <c r="M68" s="1" t="str">
        <f t="shared" si="6"/>
        <v>OK</v>
      </c>
      <c r="O68" t="str">
        <f>VLOOKUP(I68,Sheet3!$A$2:$B$4,2)</f>
        <v>Lone star tick</v>
      </c>
      <c r="P68" t="str">
        <f>VLOOKUP(J68,Sheet3!$A$8:$B$11,2)</f>
        <v>Nymph</v>
      </c>
    </row>
    <row r="69" spans="1:16" ht="13" x14ac:dyDescent="0.15">
      <c r="A69" s="1" t="s">
        <v>101</v>
      </c>
      <c r="B69" s="2">
        <v>44324</v>
      </c>
      <c r="C69" s="1">
        <f t="shared" si="7"/>
        <v>2021</v>
      </c>
      <c r="D69" s="1">
        <f t="shared" si="8"/>
        <v>5</v>
      </c>
      <c r="E69" s="1">
        <f t="shared" si="9"/>
        <v>2</v>
      </c>
      <c r="F69" s="1" t="s">
        <v>13</v>
      </c>
      <c r="G69" s="1" t="s">
        <v>98</v>
      </c>
      <c r="H69" s="1" t="s">
        <v>121</v>
      </c>
      <c r="I69" s="1">
        <v>2</v>
      </c>
      <c r="J69" s="1">
        <v>3</v>
      </c>
      <c r="K69" s="1">
        <v>1</v>
      </c>
      <c r="L69" s="1" t="str">
        <f t="shared" si="5"/>
        <v>MN192021231</v>
      </c>
      <c r="M69" s="1" t="str">
        <f t="shared" si="6"/>
        <v>OK</v>
      </c>
      <c r="O69" t="str">
        <f>VLOOKUP(I69,Sheet3!$A$2:$B$4,2)</f>
        <v>Lone star tick</v>
      </c>
      <c r="P69" t="str">
        <f>VLOOKUP(J69,Sheet3!$A$8:$B$11,2)</f>
        <v>Female</v>
      </c>
    </row>
    <row r="70" spans="1:16" ht="13" x14ac:dyDescent="0.15">
      <c r="A70" s="1" t="s">
        <v>101</v>
      </c>
      <c r="B70" s="2">
        <v>44327</v>
      </c>
      <c r="C70" s="1">
        <f t="shared" si="7"/>
        <v>2021</v>
      </c>
      <c r="D70" s="1">
        <f t="shared" si="8"/>
        <v>5</v>
      </c>
      <c r="E70" s="1">
        <f t="shared" si="9"/>
        <v>2</v>
      </c>
      <c r="F70" s="1" t="s">
        <v>13</v>
      </c>
      <c r="G70" s="1" t="s">
        <v>98</v>
      </c>
      <c r="H70" s="1" t="s">
        <v>121</v>
      </c>
      <c r="I70" s="1">
        <v>2</v>
      </c>
      <c r="J70" s="1">
        <v>3</v>
      </c>
      <c r="K70" s="1">
        <v>1</v>
      </c>
      <c r="L70" s="1" t="str">
        <f t="shared" si="5"/>
        <v>MN202021231</v>
      </c>
      <c r="M70" s="1" t="str">
        <f t="shared" si="6"/>
        <v>OK</v>
      </c>
      <c r="O70" t="str">
        <f>VLOOKUP(I70,Sheet3!$A$2:$B$4,2)</f>
        <v>Lone star tick</v>
      </c>
      <c r="P70" t="str">
        <f>VLOOKUP(J70,Sheet3!$A$8:$B$11,2)</f>
        <v>Female</v>
      </c>
    </row>
    <row r="71" spans="1:16" ht="13" x14ac:dyDescent="0.15">
      <c r="A71" s="1" t="s">
        <v>37</v>
      </c>
      <c r="B71" s="2">
        <v>43252</v>
      </c>
      <c r="C71" s="1">
        <f t="shared" si="7"/>
        <v>2018</v>
      </c>
      <c r="D71" s="1">
        <f t="shared" si="8"/>
        <v>6</v>
      </c>
      <c r="E71" s="1">
        <f t="shared" si="9"/>
        <v>2</v>
      </c>
      <c r="F71" s="1" t="s">
        <v>13</v>
      </c>
      <c r="G71" s="1" t="s">
        <v>40</v>
      </c>
      <c r="H71" s="1" t="s">
        <v>121</v>
      </c>
      <c r="I71" s="1">
        <v>2</v>
      </c>
      <c r="J71" s="1">
        <v>2</v>
      </c>
      <c r="K71" s="1">
        <v>3</v>
      </c>
      <c r="L71" s="1" t="str">
        <f t="shared" si="5"/>
        <v>MN222018223</v>
      </c>
      <c r="M71" s="1" t="str">
        <f t="shared" si="6"/>
        <v>OK</v>
      </c>
      <c r="O71" t="str">
        <f>VLOOKUP(I71,Sheet3!$A$2:$B$4,2)</f>
        <v>Lone star tick</v>
      </c>
      <c r="P71" t="str">
        <f>VLOOKUP(J71,Sheet3!$A$8:$B$11,2)</f>
        <v>Nymph</v>
      </c>
    </row>
    <row r="72" spans="1:16" ht="13" x14ac:dyDescent="0.15">
      <c r="A72" s="1" t="s">
        <v>37</v>
      </c>
      <c r="B72" s="2">
        <v>43991</v>
      </c>
      <c r="C72" s="1">
        <f t="shared" si="7"/>
        <v>2020</v>
      </c>
      <c r="D72" s="1">
        <f t="shared" si="8"/>
        <v>6</v>
      </c>
      <c r="E72" s="1">
        <f t="shared" si="9"/>
        <v>2</v>
      </c>
      <c r="F72" s="1" t="s">
        <v>13</v>
      </c>
      <c r="G72" s="1" t="s">
        <v>40</v>
      </c>
      <c r="H72" s="1" t="s">
        <v>121</v>
      </c>
      <c r="I72" s="1">
        <v>2</v>
      </c>
      <c r="J72" s="1">
        <v>2</v>
      </c>
      <c r="K72" s="1">
        <v>4</v>
      </c>
      <c r="L72" s="1" t="str">
        <f t="shared" si="5"/>
        <v>MN242020224</v>
      </c>
      <c r="M72" s="1" t="str">
        <f t="shared" si="6"/>
        <v>OK</v>
      </c>
      <c r="O72" t="str">
        <f>VLOOKUP(I72,Sheet3!$A$2:$B$4,2)</f>
        <v>Lone star tick</v>
      </c>
      <c r="P72" t="str">
        <f>VLOOKUP(J72,Sheet3!$A$8:$B$11,2)</f>
        <v>Nymph</v>
      </c>
    </row>
    <row r="73" spans="1:16" ht="13" x14ac:dyDescent="0.15">
      <c r="A73" s="1" t="s">
        <v>37</v>
      </c>
      <c r="B73" s="2">
        <v>43707</v>
      </c>
      <c r="C73" s="1">
        <f t="shared" si="7"/>
        <v>2019</v>
      </c>
      <c r="D73" s="1">
        <f t="shared" si="8"/>
        <v>8</v>
      </c>
      <c r="E73" s="1">
        <f t="shared" si="9"/>
        <v>3</v>
      </c>
      <c r="F73" s="1" t="s">
        <v>13</v>
      </c>
      <c r="G73" s="1" t="s">
        <v>51</v>
      </c>
      <c r="H73" s="1" t="s">
        <v>121</v>
      </c>
      <c r="I73" s="1">
        <v>2</v>
      </c>
      <c r="J73" s="1">
        <v>2</v>
      </c>
      <c r="K73" s="1">
        <v>6</v>
      </c>
      <c r="L73" s="1" t="str">
        <f t="shared" si="5"/>
        <v>MN352019226</v>
      </c>
      <c r="M73" s="1" t="str">
        <f t="shared" si="6"/>
        <v>OK</v>
      </c>
      <c r="O73" t="str">
        <f>VLOOKUP(I73,Sheet3!$A$2:$B$4,2)</f>
        <v>Lone star tick</v>
      </c>
      <c r="P73" t="str">
        <f>VLOOKUP(J73,Sheet3!$A$8:$B$11,2)</f>
        <v>Nymph</v>
      </c>
    </row>
    <row r="74" spans="1:16" ht="13" x14ac:dyDescent="0.15">
      <c r="A74" s="1" t="s">
        <v>37</v>
      </c>
      <c r="B74" s="2">
        <v>43956</v>
      </c>
      <c r="C74" s="1">
        <f t="shared" si="7"/>
        <v>2020</v>
      </c>
      <c r="D74" s="1">
        <f t="shared" si="8"/>
        <v>5</v>
      </c>
      <c r="E74" s="1">
        <f t="shared" si="9"/>
        <v>2</v>
      </c>
      <c r="F74" s="1" t="s">
        <v>13</v>
      </c>
      <c r="G74" s="1" t="s">
        <v>51</v>
      </c>
      <c r="H74" s="1" t="s">
        <v>121</v>
      </c>
      <c r="I74" s="1">
        <v>2</v>
      </c>
      <c r="J74" s="1">
        <v>2</v>
      </c>
      <c r="K74" s="1">
        <v>1</v>
      </c>
      <c r="L74" s="1" t="str">
        <f t="shared" si="5"/>
        <v>MN192020221</v>
      </c>
      <c r="M74" s="1" t="str">
        <f t="shared" si="6"/>
        <v>OK</v>
      </c>
      <c r="O74" t="str">
        <f>VLOOKUP(I74,Sheet3!$A$2:$B$4,2)</f>
        <v>Lone star tick</v>
      </c>
      <c r="P74" t="str">
        <f>VLOOKUP(J74,Sheet3!$A$8:$B$11,2)</f>
        <v>Nymph</v>
      </c>
    </row>
    <row r="75" spans="1:16" ht="13" x14ac:dyDescent="0.15">
      <c r="A75" s="1" t="s">
        <v>37</v>
      </c>
      <c r="B75" s="2">
        <v>43991</v>
      </c>
      <c r="C75" s="1">
        <f t="shared" si="7"/>
        <v>2020</v>
      </c>
      <c r="D75" s="1">
        <f t="shared" si="8"/>
        <v>6</v>
      </c>
      <c r="E75" s="1">
        <f t="shared" si="9"/>
        <v>2</v>
      </c>
      <c r="F75" s="1" t="s">
        <v>13</v>
      </c>
      <c r="G75" s="1" t="s">
        <v>51</v>
      </c>
      <c r="H75" s="1" t="s">
        <v>121</v>
      </c>
      <c r="I75" s="1">
        <v>2</v>
      </c>
      <c r="J75" s="1">
        <v>2</v>
      </c>
      <c r="K75" s="1">
        <v>2</v>
      </c>
      <c r="L75" s="1" t="str">
        <f t="shared" si="5"/>
        <v>MN242020222</v>
      </c>
      <c r="M75" s="1" t="str">
        <f t="shared" si="6"/>
        <v>OK</v>
      </c>
      <c r="O75" t="str">
        <f>VLOOKUP(I75,Sheet3!$A$2:$B$4,2)</f>
        <v>Lone star tick</v>
      </c>
      <c r="P75" t="str">
        <f>VLOOKUP(J75,Sheet3!$A$8:$B$11,2)</f>
        <v>Nymph</v>
      </c>
    </row>
    <row r="76" spans="1:16" ht="13" x14ac:dyDescent="0.15">
      <c r="A76" s="1" t="s">
        <v>37</v>
      </c>
      <c r="B76" s="2">
        <v>43991</v>
      </c>
      <c r="C76" s="1">
        <f t="shared" si="7"/>
        <v>2020</v>
      </c>
      <c r="D76" s="1">
        <f t="shared" si="8"/>
        <v>6</v>
      </c>
      <c r="E76" s="1">
        <f t="shared" si="9"/>
        <v>2</v>
      </c>
      <c r="F76" s="1" t="s">
        <v>13</v>
      </c>
      <c r="G76" s="1" t="s">
        <v>51</v>
      </c>
      <c r="H76" s="1" t="s">
        <v>121</v>
      </c>
      <c r="I76" s="1">
        <v>2</v>
      </c>
      <c r="J76" s="1">
        <v>2</v>
      </c>
      <c r="K76" s="1">
        <v>3</v>
      </c>
      <c r="L76" s="1" t="str">
        <f t="shared" si="5"/>
        <v>MN242020223</v>
      </c>
      <c r="M76" s="1" t="str">
        <f t="shared" si="6"/>
        <v>OK</v>
      </c>
      <c r="O76" t="str">
        <f>VLOOKUP(I76,Sheet3!$A$2:$B$4,2)</f>
        <v>Lone star tick</v>
      </c>
      <c r="P76" t="str">
        <f>VLOOKUP(J76,Sheet3!$A$8:$B$11,2)</f>
        <v>Nymph</v>
      </c>
    </row>
    <row r="77" spans="1:16" ht="13" x14ac:dyDescent="0.15">
      <c r="A77" s="1" t="s">
        <v>10</v>
      </c>
      <c r="B77" s="2">
        <v>43219</v>
      </c>
      <c r="C77" s="1">
        <f t="shared" si="7"/>
        <v>2018</v>
      </c>
      <c r="D77" s="1">
        <f t="shared" si="8"/>
        <v>4</v>
      </c>
      <c r="E77" s="1">
        <f t="shared" si="9"/>
        <v>2</v>
      </c>
      <c r="F77" s="1" t="s">
        <v>13</v>
      </c>
      <c r="G77" s="1" t="s">
        <v>27</v>
      </c>
      <c r="H77" s="1" t="s">
        <v>122</v>
      </c>
      <c r="I77" s="1">
        <v>1</v>
      </c>
      <c r="J77" s="1">
        <v>3</v>
      </c>
      <c r="K77" s="1">
        <v>1</v>
      </c>
      <c r="L77" s="1" t="str">
        <f t="shared" si="5"/>
        <v>MN182018131</v>
      </c>
      <c r="M77" s="1" t="str">
        <f t="shared" si="6"/>
        <v>OK</v>
      </c>
      <c r="O77" t="str">
        <f>VLOOKUP(I77,Sheet3!$A$2:$B$4,2)</f>
        <v>Dog tick</v>
      </c>
      <c r="P77" t="str">
        <f>VLOOKUP(J77,Sheet3!$A$8:$B$11,2)</f>
        <v>Female</v>
      </c>
    </row>
    <row r="78" spans="1:16" ht="13" x14ac:dyDescent="0.15">
      <c r="A78" s="1" t="s">
        <v>37</v>
      </c>
      <c r="B78" s="2">
        <v>43983</v>
      </c>
      <c r="C78" s="1">
        <f t="shared" si="7"/>
        <v>2020</v>
      </c>
      <c r="D78" s="1">
        <f t="shared" si="8"/>
        <v>6</v>
      </c>
      <c r="E78" s="1">
        <f t="shared" si="9"/>
        <v>2</v>
      </c>
      <c r="F78" s="1" t="s">
        <v>13</v>
      </c>
      <c r="G78" s="1" t="s">
        <v>84</v>
      </c>
      <c r="H78" s="1" t="s">
        <v>123</v>
      </c>
      <c r="I78" s="1">
        <v>2</v>
      </c>
      <c r="J78" s="1">
        <v>2</v>
      </c>
      <c r="K78" s="1">
        <v>6</v>
      </c>
      <c r="L78" s="1" t="str">
        <f t="shared" si="5"/>
        <v>MN232020226</v>
      </c>
      <c r="M78" s="1" t="str">
        <f t="shared" si="6"/>
        <v>OK</v>
      </c>
      <c r="O78" t="str">
        <f>VLOOKUP(I78,Sheet3!$A$2:$B$4,2)</f>
        <v>Lone star tick</v>
      </c>
      <c r="P78" t="str">
        <f>VLOOKUP(J78,Sheet3!$A$8:$B$11,2)</f>
        <v>Nymph</v>
      </c>
    </row>
    <row r="79" spans="1:16" ht="13" x14ac:dyDescent="0.15">
      <c r="A79" s="1" t="s">
        <v>10</v>
      </c>
      <c r="B79" s="2">
        <v>43210</v>
      </c>
      <c r="C79" s="1">
        <f t="shared" si="7"/>
        <v>2018</v>
      </c>
      <c r="D79" s="1">
        <f t="shared" si="8"/>
        <v>4</v>
      </c>
      <c r="E79" s="1">
        <f t="shared" si="9"/>
        <v>2</v>
      </c>
      <c r="F79" s="1" t="s">
        <v>13</v>
      </c>
      <c r="G79" s="1" t="s">
        <v>21</v>
      </c>
      <c r="H79" s="1" t="s">
        <v>121</v>
      </c>
      <c r="I79" s="1">
        <v>2</v>
      </c>
      <c r="J79" s="1">
        <v>3</v>
      </c>
      <c r="K79" s="1">
        <v>1</v>
      </c>
      <c r="L79" s="1" t="str">
        <f t="shared" si="5"/>
        <v>MN162018231</v>
      </c>
      <c r="M79" s="1" t="str">
        <f t="shared" si="6"/>
        <v>OK</v>
      </c>
      <c r="O79" t="str">
        <f>VLOOKUP(I79,Sheet3!$A$2:$B$4,2)</f>
        <v>Lone star tick</v>
      </c>
      <c r="P79" t="str">
        <f>VLOOKUP(J79,Sheet3!$A$8:$B$11,2)</f>
        <v>Female</v>
      </c>
    </row>
    <row r="80" spans="1:16" ht="13" x14ac:dyDescent="0.15">
      <c r="A80" s="1" t="s">
        <v>37</v>
      </c>
      <c r="B80" s="2">
        <v>44005</v>
      </c>
      <c r="C80" s="1">
        <f t="shared" si="7"/>
        <v>2020</v>
      </c>
      <c r="D80" s="1">
        <f t="shared" si="8"/>
        <v>6</v>
      </c>
      <c r="E80" s="1">
        <f t="shared" si="9"/>
        <v>2</v>
      </c>
      <c r="F80" s="1" t="s">
        <v>13</v>
      </c>
      <c r="G80" s="1" t="s">
        <v>54</v>
      </c>
      <c r="H80" s="1" t="s">
        <v>122</v>
      </c>
      <c r="I80" s="1">
        <v>2</v>
      </c>
      <c r="J80" s="1">
        <v>2</v>
      </c>
      <c r="K80" s="1">
        <v>3</v>
      </c>
      <c r="L80" s="1" t="str">
        <f t="shared" si="5"/>
        <v>MN262020223</v>
      </c>
      <c r="M80" s="1" t="str">
        <f t="shared" si="6"/>
        <v>OK</v>
      </c>
      <c r="O80" t="str">
        <f>VLOOKUP(I80,Sheet3!$A$2:$B$4,2)</f>
        <v>Lone star tick</v>
      </c>
      <c r="P80" t="str">
        <f>VLOOKUP(J80,Sheet3!$A$8:$B$11,2)</f>
        <v>Nymph</v>
      </c>
    </row>
    <row r="81" spans="1:16" ht="13" x14ac:dyDescent="0.15">
      <c r="A81" s="1" t="s">
        <v>37</v>
      </c>
      <c r="B81" s="2">
        <v>44085</v>
      </c>
      <c r="C81" s="1">
        <f t="shared" si="7"/>
        <v>2020</v>
      </c>
      <c r="D81" s="1">
        <f t="shared" si="8"/>
        <v>9</v>
      </c>
      <c r="E81" s="1">
        <f t="shared" si="9"/>
        <v>3</v>
      </c>
      <c r="F81" s="1" t="s">
        <v>13</v>
      </c>
      <c r="G81" s="1" t="s">
        <v>54</v>
      </c>
      <c r="H81" s="1" t="s">
        <v>122</v>
      </c>
      <c r="I81" s="1">
        <v>2</v>
      </c>
      <c r="J81" s="1">
        <v>2</v>
      </c>
      <c r="K81" s="1">
        <v>1</v>
      </c>
      <c r="L81" s="1" t="str">
        <f t="shared" si="5"/>
        <v>MN372020221</v>
      </c>
      <c r="M81" s="1" t="str">
        <f t="shared" si="6"/>
        <v>OK</v>
      </c>
      <c r="O81" t="str">
        <f>VLOOKUP(I81,Sheet3!$A$2:$B$4,2)</f>
        <v>Lone star tick</v>
      </c>
      <c r="P81" t="str">
        <f>VLOOKUP(J81,Sheet3!$A$8:$B$11,2)</f>
        <v>Nymph</v>
      </c>
    </row>
    <row r="82" spans="1:16" ht="13" x14ac:dyDescent="0.15">
      <c r="A82" s="1" t="s">
        <v>101</v>
      </c>
      <c r="B82" s="2">
        <v>44368</v>
      </c>
      <c r="C82" s="1">
        <f t="shared" si="7"/>
        <v>2021</v>
      </c>
      <c r="D82" s="1">
        <f t="shared" si="8"/>
        <v>6</v>
      </c>
      <c r="E82" s="1">
        <f t="shared" si="9"/>
        <v>2</v>
      </c>
      <c r="F82" s="1" t="s">
        <v>13</v>
      </c>
      <c r="G82" s="1" t="s">
        <v>54</v>
      </c>
      <c r="H82" s="1" t="s">
        <v>122</v>
      </c>
      <c r="I82" s="1">
        <v>2</v>
      </c>
      <c r="J82" s="1">
        <v>2</v>
      </c>
      <c r="K82" s="1">
        <v>1</v>
      </c>
      <c r="L82" s="1" t="str">
        <f t="shared" si="5"/>
        <v>MN262021221</v>
      </c>
      <c r="M82" s="1" t="str">
        <f t="shared" si="6"/>
        <v>OK</v>
      </c>
      <c r="O82" t="str">
        <f>VLOOKUP(I82,Sheet3!$A$2:$B$4,2)</f>
        <v>Lone star tick</v>
      </c>
      <c r="P82" t="str">
        <f>VLOOKUP(J82,Sheet3!$A$8:$B$11,2)</f>
        <v>Nymph</v>
      </c>
    </row>
    <row r="83" spans="1:16" ht="13" x14ac:dyDescent="0.15">
      <c r="A83" s="1" t="s">
        <v>101</v>
      </c>
      <c r="B83" s="2">
        <v>44374</v>
      </c>
      <c r="C83" s="1">
        <f t="shared" si="7"/>
        <v>2021</v>
      </c>
      <c r="D83" s="1">
        <f t="shared" si="8"/>
        <v>6</v>
      </c>
      <c r="E83" s="1">
        <f t="shared" si="9"/>
        <v>2</v>
      </c>
      <c r="F83" s="1" t="s">
        <v>13</v>
      </c>
      <c r="G83" s="1" t="s">
        <v>54</v>
      </c>
      <c r="H83" s="1" t="s">
        <v>122</v>
      </c>
      <c r="I83" s="1">
        <v>2</v>
      </c>
      <c r="J83" s="1">
        <v>2</v>
      </c>
      <c r="K83" s="1">
        <v>1</v>
      </c>
      <c r="L83" s="1" t="str">
        <f t="shared" si="5"/>
        <v>MN272021221</v>
      </c>
      <c r="M83" s="1" t="str">
        <f t="shared" si="6"/>
        <v>OK</v>
      </c>
      <c r="N83" s="1" t="s">
        <v>116</v>
      </c>
      <c r="O83" t="str">
        <f>VLOOKUP(I83,Sheet3!$A$2:$B$4,2)</f>
        <v>Lone star tick</v>
      </c>
      <c r="P83" t="str">
        <f>VLOOKUP(J83,Sheet3!$A$8:$B$11,2)</f>
        <v>Nymph</v>
      </c>
    </row>
    <row r="84" spans="1:16" ht="13" x14ac:dyDescent="0.15">
      <c r="A84" s="1" t="s">
        <v>101</v>
      </c>
      <c r="B84" s="2">
        <v>44422</v>
      </c>
      <c r="C84" s="1">
        <f t="shared" si="7"/>
        <v>2021</v>
      </c>
      <c r="D84" s="1">
        <f t="shared" si="8"/>
        <v>8</v>
      </c>
      <c r="E84" s="1">
        <f t="shared" si="9"/>
        <v>3</v>
      </c>
      <c r="F84" s="1" t="s">
        <v>13</v>
      </c>
      <c r="G84" s="1" t="s">
        <v>54</v>
      </c>
      <c r="H84" s="1" t="s">
        <v>122</v>
      </c>
      <c r="I84" s="1">
        <v>2</v>
      </c>
      <c r="J84" s="1">
        <v>2</v>
      </c>
      <c r="K84" s="1">
        <v>1</v>
      </c>
      <c r="L84" s="1" t="str">
        <f t="shared" si="5"/>
        <v>MN332021221</v>
      </c>
      <c r="M84" s="1" t="str">
        <f t="shared" si="6"/>
        <v>OK</v>
      </c>
      <c r="O84" t="str">
        <f>VLOOKUP(I84,Sheet3!$A$2:$B$4,2)</f>
        <v>Lone star tick</v>
      </c>
      <c r="P84" t="str">
        <f>VLOOKUP(J84,Sheet3!$A$8:$B$11,2)</f>
        <v>Nymph</v>
      </c>
    </row>
    <row r="85" spans="1:16" ht="13" x14ac:dyDescent="0.15">
      <c r="A85" s="1" t="s">
        <v>37</v>
      </c>
      <c r="B85" s="2">
        <v>43609</v>
      </c>
      <c r="C85" s="1">
        <f t="shared" si="7"/>
        <v>2019</v>
      </c>
      <c r="D85" s="1">
        <f t="shared" si="8"/>
        <v>5</v>
      </c>
      <c r="E85" s="1">
        <f t="shared" si="9"/>
        <v>2</v>
      </c>
      <c r="F85" s="1" t="s">
        <v>13</v>
      </c>
      <c r="G85" s="1" t="s">
        <v>83</v>
      </c>
      <c r="H85" s="1" t="s">
        <v>121</v>
      </c>
      <c r="I85" s="1">
        <v>2</v>
      </c>
      <c r="J85" s="1">
        <v>2</v>
      </c>
      <c r="K85" s="1">
        <v>3</v>
      </c>
      <c r="L85" s="1" t="str">
        <f t="shared" si="5"/>
        <v>MN212019223</v>
      </c>
      <c r="M85" s="1" t="str">
        <f t="shared" si="6"/>
        <v>OK</v>
      </c>
      <c r="N85" s="1" t="s">
        <v>39</v>
      </c>
      <c r="O85" t="str">
        <f>VLOOKUP(I85,Sheet3!$A$2:$B$4,2)</f>
        <v>Lone star tick</v>
      </c>
      <c r="P85" t="str">
        <f>VLOOKUP(J85,Sheet3!$A$8:$B$11,2)</f>
        <v>Nymph</v>
      </c>
    </row>
    <row r="86" spans="1:16" ht="13" x14ac:dyDescent="0.15">
      <c r="A86" s="1" t="s">
        <v>37</v>
      </c>
      <c r="B86" s="2">
        <v>43980</v>
      </c>
      <c r="C86" s="1">
        <f t="shared" si="7"/>
        <v>2020</v>
      </c>
      <c r="D86" s="1">
        <f t="shared" si="8"/>
        <v>5</v>
      </c>
      <c r="E86" s="1">
        <f t="shared" si="9"/>
        <v>2</v>
      </c>
      <c r="F86" s="1" t="s">
        <v>13</v>
      </c>
      <c r="G86" s="1" t="s">
        <v>83</v>
      </c>
      <c r="H86" s="1" t="s">
        <v>121</v>
      </c>
      <c r="I86" s="1">
        <v>2</v>
      </c>
      <c r="J86" s="1">
        <v>2</v>
      </c>
      <c r="K86" s="1">
        <v>4</v>
      </c>
      <c r="L86" s="1" t="str">
        <f t="shared" si="5"/>
        <v>MN222020224</v>
      </c>
      <c r="M86" s="1" t="str">
        <f t="shared" si="6"/>
        <v>OK</v>
      </c>
      <c r="O86" t="str">
        <f>VLOOKUP(I86,Sheet3!$A$2:$B$4,2)</f>
        <v>Lone star tick</v>
      </c>
      <c r="P86" t="str">
        <f>VLOOKUP(J86,Sheet3!$A$8:$B$11,2)</f>
        <v>Nymph</v>
      </c>
    </row>
    <row r="87" spans="1:16" ht="13" x14ac:dyDescent="0.15">
      <c r="A87" s="1" t="s">
        <v>37</v>
      </c>
      <c r="B87" s="2">
        <v>43978</v>
      </c>
      <c r="C87" s="1">
        <f t="shared" si="7"/>
        <v>2020</v>
      </c>
      <c r="D87" s="1">
        <f t="shared" si="8"/>
        <v>5</v>
      </c>
      <c r="E87" s="1">
        <f t="shared" si="9"/>
        <v>2</v>
      </c>
      <c r="F87" s="1" t="s">
        <v>13</v>
      </c>
      <c r="G87" s="1" t="s">
        <v>82</v>
      </c>
      <c r="H87" s="1" t="s">
        <v>122</v>
      </c>
      <c r="I87" s="1">
        <v>2</v>
      </c>
      <c r="J87" s="1">
        <v>2</v>
      </c>
      <c r="K87" s="1">
        <v>2</v>
      </c>
      <c r="L87" s="1" t="str">
        <f t="shared" si="5"/>
        <v>MN222020222</v>
      </c>
      <c r="M87" s="1" t="str">
        <f t="shared" si="6"/>
        <v>OK</v>
      </c>
      <c r="O87" t="str">
        <f>VLOOKUP(I87,Sheet3!$A$2:$B$4,2)</f>
        <v>Lone star tick</v>
      </c>
      <c r="P87" t="str">
        <f>VLOOKUP(J87,Sheet3!$A$8:$B$11,2)</f>
        <v>Nymph</v>
      </c>
    </row>
    <row r="88" spans="1:16" ht="13" x14ac:dyDescent="0.15">
      <c r="A88" s="1" t="s">
        <v>101</v>
      </c>
      <c r="B88" s="2">
        <v>44322</v>
      </c>
      <c r="C88" s="1">
        <f t="shared" si="7"/>
        <v>2021</v>
      </c>
      <c r="D88" s="1">
        <f t="shared" si="8"/>
        <v>5</v>
      </c>
      <c r="E88" s="1">
        <f t="shared" si="9"/>
        <v>2</v>
      </c>
      <c r="F88" s="1" t="s">
        <v>13</v>
      </c>
      <c r="G88" s="1" t="s">
        <v>82</v>
      </c>
      <c r="H88" s="1" t="s">
        <v>122</v>
      </c>
      <c r="I88" s="1">
        <v>2</v>
      </c>
      <c r="J88" s="1">
        <v>2</v>
      </c>
      <c r="K88" s="1">
        <v>1</v>
      </c>
      <c r="L88" s="1" t="str">
        <f t="shared" si="5"/>
        <v>MN192021221</v>
      </c>
      <c r="M88" s="1" t="str">
        <f t="shared" si="6"/>
        <v>OK</v>
      </c>
      <c r="O88" t="str">
        <f>VLOOKUP(I88,Sheet3!$A$2:$B$4,2)</f>
        <v>Lone star tick</v>
      </c>
      <c r="P88" t="str">
        <f>VLOOKUP(J88,Sheet3!$A$8:$B$11,2)</f>
        <v>Nymph</v>
      </c>
    </row>
    <row r="89" spans="1:16" ht="13" x14ac:dyDescent="0.15">
      <c r="A89" s="1" t="s">
        <v>101</v>
      </c>
      <c r="B89" s="2">
        <v>44333</v>
      </c>
      <c r="C89" s="1">
        <f t="shared" si="7"/>
        <v>2021</v>
      </c>
      <c r="D89" s="1">
        <f t="shared" si="8"/>
        <v>5</v>
      </c>
      <c r="E89" s="1">
        <f t="shared" si="9"/>
        <v>2</v>
      </c>
      <c r="F89" s="1" t="s">
        <v>13</v>
      </c>
      <c r="G89" s="1" t="s">
        <v>82</v>
      </c>
      <c r="H89" s="1" t="s">
        <v>122</v>
      </c>
      <c r="I89" s="1">
        <v>2</v>
      </c>
      <c r="J89" s="1">
        <v>4</v>
      </c>
      <c r="K89" s="1">
        <v>1</v>
      </c>
      <c r="L89" s="1" t="str">
        <f t="shared" si="5"/>
        <v>MN212021241</v>
      </c>
      <c r="M89" s="1" t="str">
        <f t="shared" si="6"/>
        <v>OK</v>
      </c>
      <c r="O89" t="str">
        <f>VLOOKUP(I89,Sheet3!$A$2:$B$4,2)</f>
        <v>Lone star tick</v>
      </c>
      <c r="P89" t="str">
        <f>VLOOKUP(J89,Sheet3!$A$8:$B$11,2)</f>
        <v>Male</v>
      </c>
    </row>
    <row r="90" spans="1:16" ht="13" x14ac:dyDescent="0.15">
      <c r="A90" s="1" t="s">
        <v>10</v>
      </c>
      <c r="B90" s="2">
        <v>43229</v>
      </c>
      <c r="C90" s="1">
        <f t="shared" si="7"/>
        <v>2018</v>
      </c>
      <c r="D90" s="1">
        <f t="shared" si="8"/>
        <v>5</v>
      </c>
      <c r="E90" s="1">
        <f t="shared" si="9"/>
        <v>2</v>
      </c>
      <c r="F90" s="1" t="s">
        <v>13</v>
      </c>
      <c r="G90" s="1" t="s">
        <v>28</v>
      </c>
      <c r="H90" s="1" t="s">
        <v>122</v>
      </c>
      <c r="I90" s="1">
        <v>2</v>
      </c>
      <c r="J90" s="1">
        <v>2</v>
      </c>
      <c r="K90" s="1">
        <v>1</v>
      </c>
      <c r="L90" s="1" t="str">
        <f t="shared" si="5"/>
        <v>MN192018221</v>
      </c>
      <c r="M90" s="1" t="str">
        <f t="shared" si="6"/>
        <v>OK</v>
      </c>
      <c r="O90" t="str">
        <f>VLOOKUP(I90,Sheet3!$A$2:$B$4,2)</f>
        <v>Lone star tick</v>
      </c>
      <c r="P90" t="str">
        <f>VLOOKUP(J90,Sheet3!$A$8:$B$11,2)</f>
        <v>Nymph</v>
      </c>
    </row>
    <row r="91" spans="1:16" ht="13" x14ac:dyDescent="0.15">
      <c r="A91" s="1" t="s">
        <v>37</v>
      </c>
      <c r="B91" s="2">
        <v>43954</v>
      </c>
      <c r="C91" s="1">
        <f t="shared" si="7"/>
        <v>2020</v>
      </c>
      <c r="D91" s="1">
        <f t="shared" si="8"/>
        <v>5</v>
      </c>
      <c r="E91" s="1">
        <f t="shared" si="9"/>
        <v>2</v>
      </c>
      <c r="F91" s="1" t="s">
        <v>13</v>
      </c>
      <c r="G91" s="1" t="s">
        <v>28</v>
      </c>
      <c r="H91" s="1" t="s">
        <v>122</v>
      </c>
      <c r="I91" s="1">
        <v>2</v>
      </c>
      <c r="J91" s="1">
        <v>4</v>
      </c>
      <c r="K91" s="1">
        <v>1</v>
      </c>
      <c r="L91" s="1" t="str">
        <f t="shared" si="5"/>
        <v>MN192020241</v>
      </c>
      <c r="M91" s="1" t="str">
        <f t="shared" si="6"/>
        <v>OK</v>
      </c>
      <c r="O91" t="str">
        <f>VLOOKUP(I91,Sheet3!$A$2:$B$4,2)</f>
        <v>Lone star tick</v>
      </c>
      <c r="P91" t="str">
        <f>VLOOKUP(J91,Sheet3!$A$8:$B$11,2)</f>
        <v>Male</v>
      </c>
    </row>
    <row r="92" spans="1:16" ht="13" x14ac:dyDescent="0.15">
      <c r="A92" s="1" t="s">
        <v>37</v>
      </c>
      <c r="B92" s="2">
        <v>43985</v>
      </c>
      <c r="C92" s="1">
        <f t="shared" si="7"/>
        <v>2020</v>
      </c>
      <c r="D92" s="1">
        <f t="shared" si="8"/>
        <v>6</v>
      </c>
      <c r="E92" s="1">
        <f t="shared" si="9"/>
        <v>2</v>
      </c>
      <c r="F92" s="1" t="s">
        <v>13</v>
      </c>
      <c r="G92" s="1" t="s">
        <v>28</v>
      </c>
      <c r="H92" s="1" t="s">
        <v>122</v>
      </c>
      <c r="I92" s="1">
        <v>2</v>
      </c>
      <c r="J92" s="1">
        <v>2</v>
      </c>
      <c r="K92" s="1">
        <v>1</v>
      </c>
      <c r="L92" s="1" t="str">
        <f t="shared" si="5"/>
        <v>MN232020221</v>
      </c>
      <c r="M92" s="1" t="str">
        <f t="shared" si="6"/>
        <v>OK</v>
      </c>
      <c r="O92" t="str">
        <f>VLOOKUP(I92,Sheet3!$A$2:$B$4,2)</f>
        <v>Lone star tick</v>
      </c>
      <c r="P92" t="str">
        <f>VLOOKUP(J92,Sheet3!$A$8:$B$11,2)</f>
        <v>Nymph</v>
      </c>
    </row>
    <row r="93" spans="1:16" ht="13" x14ac:dyDescent="0.15">
      <c r="A93" s="1" t="s">
        <v>37</v>
      </c>
      <c r="B93" s="2">
        <v>43595</v>
      </c>
      <c r="C93" s="1">
        <f t="shared" si="7"/>
        <v>2019</v>
      </c>
      <c r="D93" s="1">
        <f t="shared" si="8"/>
        <v>5</v>
      </c>
      <c r="E93" s="1">
        <f t="shared" si="9"/>
        <v>2</v>
      </c>
      <c r="F93" s="1" t="s">
        <v>13</v>
      </c>
      <c r="G93" s="1" t="s">
        <v>58</v>
      </c>
      <c r="H93" s="1" t="s">
        <v>122</v>
      </c>
      <c r="I93" s="1">
        <v>2</v>
      </c>
      <c r="J93" s="1">
        <v>2</v>
      </c>
      <c r="K93" s="1">
        <v>1</v>
      </c>
      <c r="L93" s="1" t="str">
        <f t="shared" si="5"/>
        <v>MN192019221</v>
      </c>
      <c r="M93" s="1" t="str">
        <f t="shared" si="6"/>
        <v>OK</v>
      </c>
      <c r="N93" s="1" t="s">
        <v>39</v>
      </c>
      <c r="O93" t="str">
        <f>VLOOKUP(I93,Sheet3!$A$2:$B$4,2)</f>
        <v>Lone star tick</v>
      </c>
      <c r="P93" t="str">
        <f>VLOOKUP(J93,Sheet3!$A$8:$B$11,2)</f>
        <v>Nymph</v>
      </c>
    </row>
    <row r="94" spans="1:16" ht="13" x14ac:dyDescent="0.15">
      <c r="A94" s="1" t="s">
        <v>37</v>
      </c>
      <c r="B94" s="2">
        <v>43595</v>
      </c>
      <c r="C94" s="1">
        <f t="shared" si="7"/>
        <v>2019</v>
      </c>
      <c r="D94" s="1">
        <f t="shared" si="8"/>
        <v>5</v>
      </c>
      <c r="E94" s="1">
        <f t="shared" si="9"/>
        <v>2</v>
      </c>
      <c r="F94" s="1" t="s">
        <v>13</v>
      </c>
      <c r="G94" s="1" t="s">
        <v>58</v>
      </c>
      <c r="H94" s="1" t="s">
        <v>122</v>
      </c>
      <c r="I94" s="1">
        <v>2</v>
      </c>
      <c r="J94" s="1">
        <v>2</v>
      </c>
      <c r="K94" s="1">
        <v>2</v>
      </c>
      <c r="L94" s="1" t="str">
        <f t="shared" si="5"/>
        <v>MN192019222</v>
      </c>
      <c r="M94" s="1" t="str">
        <f t="shared" si="6"/>
        <v>OK</v>
      </c>
      <c r="N94" s="1" t="s">
        <v>39</v>
      </c>
      <c r="O94" t="str">
        <f>VLOOKUP(I94,Sheet3!$A$2:$B$4,2)</f>
        <v>Lone star tick</v>
      </c>
      <c r="P94" t="str">
        <f>VLOOKUP(J94,Sheet3!$A$8:$B$11,2)</f>
        <v>Nymph</v>
      </c>
    </row>
    <row r="95" spans="1:16" ht="13" x14ac:dyDescent="0.15">
      <c r="A95" s="1" t="s">
        <v>37</v>
      </c>
      <c r="B95" s="2">
        <v>43606</v>
      </c>
      <c r="C95" s="1">
        <f t="shared" si="7"/>
        <v>2019</v>
      </c>
      <c r="D95" s="1">
        <f t="shared" si="8"/>
        <v>5</v>
      </c>
      <c r="E95" s="1">
        <f t="shared" si="9"/>
        <v>2</v>
      </c>
      <c r="F95" s="1" t="s">
        <v>13</v>
      </c>
      <c r="G95" s="1" t="s">
        <v>58</v>
      </c>
      <c r="H95" s="1" t="s">
        <v>122</v>
      </c>
      <c r="I95" s="1">
        <v>2</v>
      </c>
      <c r="J95" s="1">
        <v>2</v>
      </c>
      <c r="K95" s="1">
        <v>1</v>
      </c>
      <c r="L95" s="1" t="str">
        <f t="shared" si="5"/>
        <v>MN212019221</v>
      </c>
      <c r="M95" s="1" t="str">
        <f t="shared" si="6"/>
        <v>OK</v>
      </c>
      <c r="O95" t="str">
        <f>VLOOKUP(I95,Sheet3!$A$2:$B$4,2)</f>
        <v>Lone star tick</v>
      </c>
      <c r="P95" t="str">
        <f>VLOOKUP(J95,Sheet3!$A$8:$B$11,2)</f>
        <v>Nymph</v>
      </c>
    </row>
    <row r="96" spans="1:16" ht="13" x14ac:dyDescent="0.15">
      <c r="A96" s="1" t="s">
        <v>37</v>
      </c>
      <c r="B96" s="2">
        <v>43609</v>
      </c>
      <c r="C96" s="1">
        <f t="shared" si="7"/>
        <v>2019</v>
      </c>
      <c r="D96" s="1">
        <f t="shared" si="8"/>
        <v>5</v>
      </c>
      <c r="E96" s="1">
        <f t="shared" si="9"/>
        <v>2</v>
      </c>
      <c r="F96" s="1" t="s">
        <v>13</v>
      </c>
      <c r="G96" s="1" t="s">
        <v>58</v>
      </c>
      <c r="H96" s="1" t="s">
        <v>122</v>
      </c>
      <c r="I96" s="1">
        <v>2</v>
      </c>
      <c r="J96" s="1">
        <v>2</v>
      </c>
      <c r="K96" s="1">
        <v>2</v>
      </c>
      <c r="L96" s="1" t="str">
        <f t="shared" si="5"/>
        <v>MN212019222</v>
      </c>
      <c r="M96" s="1" t="str">
        <f t="shared" si="6"/>
        <v>OK</v>
      </c>
      <c r="N96" s="1" t="s">
        <v>74</v>
      </c>
      <c r="O96" t="str">
        <f>VLOOKUP(I96,Sheet3!$A$2:$B$4,2)</f>
        <v>Lone star tick</v>
      </c>
      <c r="P96" t="str">
        <f>VLOOKUP(J96,Sheet3!$A$8:$B$11,2)</f>
        <v>Nymph</v>
      </c>
    </row>
    <row r="97" spans="1:16" ht="13" x14ac:dyDescent="0.15">
      <c r="A97" s="1" t="s">
        <v>37</v>
      </c>
      <c r="B97" s="2">
        <v>43640</v>
      </c>
      <c r="C97" s="1">
        <f t="shared" si="7"/>
        <v>2019</v>
      </c>
      <c r="D97" s="1">
        <f t="shared" si="8"/>
        <v>6</v>
      </c>
      <c r="E97" s="1">
        <f t="shared" si="9"/>
        <v>2</v>
      </c>
      <c r="F97" s="1" t="s">
        <v>13</v>
      </c>
      <c r="G97" s="1" t="s">
        <v>58</v>
      </c>
      <c r="H97" s="1" t="s">
        <v>122</v>
      </c>
      <c r="I97" s="1">
        <v>2</v>
      </c>
      <c r="J97" s="1">
        <v>2</v>
      </c>
      <c r="K97" s="1">
        <v>1</v>
      </c>
      <c r="L97" s="1" t="str">
        <f t="shared" si="5"/>
        <v>MN262019221</v>
      </c>
      <c r="M97" s="1" t="str">
        <f t="shared" si="6"/>
        <v>OK</v>
      </c>
      <c r="N97" s="1" t="s">
        <v>39</v>
      </c>
      <c r="O97" t="str">
        <f>VLOOKUP(I97,Sheet3!$A$2:$B$4,2)</f>
        <v>Lone star tick</v>
      </c>
      <c r="P97" t="str">
        <f>VLOOKUP(J97,Sheet3!$A$8:$B$11,2)</f>
        <v>Nymph</v>
      </c>
    </row>
    <row r="98" spans="1:16" ht="13" x14ac:dyDescent="0.15">
      <c r="A98" s="1" t="s">
        <v>37</v>
      </c>
      <c r="B98" s="2">
        <v>43943</v>
      </c>
      <c r="C98" s="1">
        <f t="shared" si="7"/>
        <v>2020</v>
      </c>
      <c r="D98" s="1">
        <f t="shared" si="8"/>
        <v>4</v>
      </c>
      <c r="E98" s="1">
        <f t="shared" si="9"/>
        <v>2</v>
      </c>
      <c r="F98" s="1" t="s">
        <v>13</v>
      </c>
      <c r="G98" s="1" t="s">
        <v>58</v>
      </c>
      <c r="H98" s="1" t="s">
        <v>122</v>
      </c>
      <c r="I98" s="1">
        <v>2</v>
      </c>
      <c r="J98" s="1">
        <v>2</v>
      </c>
      <c r="K98" s="1">
        <v>1</v>
      </c>
      <c r="L98" s="1" t="str">
        <f t="shared" si="5"/>
        <v>MN172020221</v>
      </c>
      <c r="M98" s="1" t="str">
        <f t="shared" si="6"/>
        <v>OK</v>
      </c>
      <c r="N98" s="1" t="s">
        <v>74</v>
      </c>
      <c r="O98" t="str">
        <f>VLOOKUP(I98,Sheet3!$A$2:$B$4,2)</f>
        <v>Lone star tick</v>
      </c>
      <c r="P98" t="str">
        <f>VLOOKUP(J98,Sheet3!$A$8:$B$11,2)</f>
        <v>Nymph</v>
      </c>
    </row>
    <row r="99" spans="1:16" ht="13" x14ac:dyDescent="0.15">
      <c r="A99" s="1" t="s">
        <v>37</v>
      </c>
      <c r="B99" s="2">
        <v>43947</v>
      </c>
      <c r="C99" s="1">
        <f t="shared" si="7"/>
        <v>2020</v>
      </c>
      <c r="D99" s="1">
        <f t="shared" si="8"/>
        <v>4</v>
      </c>
      <c r="E99" s="1">
        <f t="shared" si="9"/>
        <v>2</v>
      </c>
      <c r="F99" s="1" t="s">
        <v>13</v>
      </c>
      <c r="G99" s="1" t="s">
        <v>58</v>
      </c>
      <c r="H99" s="1" t="s">
        <v>122</v>
      </c>
      <c r="I99" s="1">
        <v>2</v>
      </c>
      <c r="J99" s="1">
        <v>2</v>
      </c>
      <c r="K99" s="1">
        <v>2</v>
      </c>
      <c r="L99" s="1" t="str">
        <f t="shared" si="5"/>
        <v>MN182020222</v>
      </c>
      <c r="M99" s="1" t="str">
        <f t="shared" si="6"/>
        <v>OK</v>
      </c>
      <c r="N99" s="1" t="s">
        <v>79</v>
      </c>
      <c r="O99" t="str">
        <f>VLOOKUP(I99,Sheet3!$A$2:$B$4,2)</f>
        <v>Lone star tick</v>
      </c>
      <c r="P99" t="str">
        <f>VLOOKUP(J99,Sheet3!$A$8:$B$11,2)</f>
        <v>Nymph</v>
      </c>
    </row>
    <row r="100" spans="1:16" ht="13" x14ac:dyDescent="0.15">
      <c r="A100" s="1" t="s">
        <v>37</v>
      </c>
      <c r="B100" s="2">
        <v>44027</v>
      </c>
      <c r="C100" s="1">
        <f t="shared" si="7"/>
        <v>2020</v>
      </c>
      <c r="D100" s="1">
        <f t="shared" si="8"/>
        <v>7</v>
      </c>
      <c r="E100" s="1">
        <f t="shared" si="9"/>
        <v>3</v>
      </c>
      <c r="F100" s="1" t="s">
        <v>57</v>
      </c>
      <c r="G100" s="1" t="s">
        <v>58</v>
      </c>
      <c r="H100" s="1" t="s">
        <v>122</v>
      </c>
      <c r="I100" s="1">
        <v>2</v>
      </c>
      <c r="J100" s="1">
        <v>2</v>
      </c>
      <c r="K100" s="1">
        <v>1</v>
      </c>
      <c r="L100" s="1" t="str">
        <f t="shared" si="5"/>
        <v>MN292020221</v>
      </c>
      <c r="M100" s="1" t="str">
        <f t="shared" si="6"/>
        <v>OK</v>
      </c>
      <c r="O100" t="str">
        <f>VLOOKUP(I100,Sheet3!$A$2:$B$4,2)</f>
        <v>Lone star tick</v>
      </c>
      <c r="P100" t="str">
        <f>VLOOKUP(J100,Sheet3!$A$8:$B$11,2)</f>
        <v>Nymph</v>
      </c>
    </row>
    <row r="101" spans="1:16" ht="13" x14ac:dyDescent="0.15">
      <c r="A101" s="1" t="s">
        <v>37</v>
      </c>
      <c r="B101" s="2">
        <v>44068</v>
      </c>
      <c r="C101" s="1">
        <f t="shared" si="7"/>
        <v>2020</v>
      </c>
      <c r="D101" s="1">
        <f t="shared" si="8"/>
        <v>8</v>
      </c>
      <c r="E101" s="1">
        <f t="shared" si="9"/>
        <v>3</v>
      </c>
      <c r="F101" s="1" t="s">
        <v>13</v>
      </c>
      <c r="G101" s="1" t="s">
        <v>58</v>
      </c>
      <c r="H101" s="1" t="s">
        <v>122</v>
      </c>
      <c r="I101" s="1">
        <v>2</v>
      </c>
      <c r="J101" s="1">
        <v>2</v>
      </c>
      <c r="K101" s="1">
        <v>1</v>
      </c>
      <c r="L101" s="1" t="str">
        <f t="shared" si="5"/>
        <v>MN352020221</v>
      </c>
      <c r="M101" s="1" t="str">
        <f t="shared" si="6"/>
        <v>OK</v>
      </c>
      <c r="O101" t="str">
        <f>VLOOKUP(I101,Sheet3!$A$2:$B$4,2)</f>
        <v>Lone star tick</v>
      </c>
      <c r="P101" t="str">
        <f>VLOOKUP(J101,Sheet3!$A$8:$B$11,2)</f>
        <v>Nymph</v>
      </c>
    </row>
    <row r="102" spans="1:16" ht="13" x14ac:dyDescent="0.15">
      <c r="A102" s="1" t="s">
        <v>37</v>
      </c>
      <c r="B102" s="2">
        <v>44069</v>
      </c>
      <c r="C102" s="1">
        <f t="shared" si="7"/>
        <v>2020</v>
      </c>
      <c r="D102" s="1">
        <f t="shared" si="8"/>
        <v>8</v>
      </c>
      <c r="E102" s="1">
        <f t="shared" si="9"/>
        <v>3</v>
      </c>
      <c r="F102" s="1" t="s">
        <v>13</v>
      </c>
      <c r="G102" s="1" t="s">
        <v>58</v>
      </c>
      <c r="H102" s="1" t="s">
        <v>122</v>
      </c>
      <c r="I102" s="1">
        <v>2</v>
      </c>
      <c r="J102" s="1">
        <v>2</v>
      </c>
      <c r="K102" s="1">
        <v>2</v>
      </c>
      <c r="L102" s="1" t="str">
        <f t="shared" si="5"/>
        <v>MN352020222</v>
      </c>
      <c r="M102" s="1" t="str">
        <f t="shared" si="6"/>
        <v>OK</v>
      </c>
      <c r="O102" t="str">
        <f>VLOOKUP(I102,Sheet3!$A$2:$B$4,2)</f>
        <v>Lone star tick</v>
      </c>
      <c r="P102" t="str">
        <f>VLOOKUP(J102,Sheet3!$A$8:$B$11,2)</f>
        <v>Nymph</v>
      </c>
    </row>
    <row r="103" spans="1:16" ht="13" x14ac:dyDescent="0.15">
      <c r="A103" s="1" t="s">
        <v>101</v>
      </c>
      <c r="B103" s="2">
        <v>44275</v>
      </c>
      <c r="C103" s="1">
        <f t="shared" si="7"/>
        <v>2021</v>
      </c>
      <c r="D103" s="1">
        <f t="shared" si="8"/>
        <v>3</v>
      </c>
      <c r="E103" s="1">
        <f t="shared" si="9"/>
        <v>1</v>
      </c>
      <c r="F103" s="1" t="s">
        <v>13</v>
      </c>
      <c r="G103" s="1" t="s">
        <v>58</v>
      </c>
      <c r="H103" s="1" t="s">
        <v>122</v>
      </c>
      <c r="I103" s="1">
        <v>2</v>
      </c>
      <c r="J103" s="1">
        <v>2</v>
      </c>
      <c r="K103" s="1">
        <v>1</v>
      </c>
      <c r="L103" s="1" t="str">
        <f t="shared" si="5"/>
        <v>MN122021221</v>
      </c>
      <c r="M103" s="1" t="str">
        <f t="shared" si="6"/>
        <v>OK</v>
      </c>
      <c r="O103" t="str">
        <f>VLOOKUP(I103,Sheet3!$A$2:$B$4,2)</f>
        <v>Lone star tick</v>
      </c>
      <c r="P103" t="str">
        <f>VLOOKUP(J103,Sheet3!$A$8:$B$11,2)</f>
        <v>Nymph</v>
      </c>
    </row>
    <row r="104" spans="1:16" ht="13" x14ac:dyDescent="0.15">
      <c r="A104" s="1" t="s">
        <v>101</v>
      </c>
      <c r="B104" s="2">
        <v>44327</v>
      </c>
      <c r="C104" s="1">
        <f t="shared" si="7"/>
        <v>2021</v>
      </c>
      <c r="D104" s="1">
        <f t="shared" si="8"/>
        <v>5</v>
      </c>
      <c r="E104" s="1">
        <f t="shared" si="9"/>
        <v>2</v>
      </c>
      <c r="F104" s="1" t="s">
        <v>13</v>
      </c>
      <c r="G104" s="1" t="s">
        <v>58</v>
      </c>
      <c r="H104" s="1" t="s">
        <v>122</v>
      </c>
      <c r="I104" s="1">
        <v>2</v>
      </c>
      <c r="J104" s="1">
        <v>2</v>
      </c>
      <c r="K104" s="1">
        <v>2</v>
      </c>
      <c r="L104" s="1" t="str">
        <f t="shared" si="5"/>
        <v>MN202021222</v>
      </c>
      <c r="M104" s="1" t="str">
        <f t="shared" si="6"/>
        <v>OK</v>
      </c>
      <c r="O104" t="str">
        <f>VLOOKUP(I104,Sheet3!$A$2:$B$4,2)</f>
        <v>Lone star tick</v>
      </c>
      <c r="P104" t="str">
        <f>VLOOKUP(J104,Sheet3!$A$8:$B$11,2)</f>
        <v>Nymph</v>
      </c>
    </row>
    <row r="105" spans="1:16" ht="13" x14ac:dyDescent="0.15">
      <c r="A105" s="1" t="s">
        <v>101</v>
      </c>
      <c r="B105" s="2">
        <v>44333</v>
      </c>
      <c r="C105" s="1">
        <f t="shared" si="7"/>
        <v>2021</v>
      </c>
      <c r="D105" s="1">
        <f t="shared" si="8"/>
        <v>5</v>
      </c>
      <c r="E105" s="1">
        <f t="shared" si="9"/>
        <v>2</v>
      </c>
      <c r="F105" s="1" t="s">
        <v>13</v>
      </c>
      <c r="G105" s="1" t="s">
        <v>58</v>
      </c>
      <c r="H105" s="1" t="s">
        <v>122</v>
      </c>
      <c r="I105" s="1">
        <v>2</v>
      </c>
      <c r="J105" s="1">
        <v>2</v>
      </c>
      <c r="K105" s="1">
        <v>2</v>
      </c>
      <c r="L105" s="1" t="str">
        <f t="shared" si="5"/>
        <v>MN212021222</v>
      </c>
      <c r="M105" s="1" t="str">
        <f t="shared" si="6"/>
        <v>OK</v>
      </c>
      <c r="N105" s="1" t="s">
        <v>39</v>
      </c>
      <c r="O105" t="str">
        <f>VLOOKUP(I105,Sheet3!$A$2:$B$4,2)</f>
        <v>Lone star tick</v>
      </c>
      <c r="P105" t="str">
        <f>VLOOKUP(J105,Sheet3!$A$8:$B$11,2)</f>
        <v>Nymph</v>
      </c>
    </row>
    <row r="106" spans="1:16" ht="13" x14ac:dyDescent="0.15">
      <c r="A106" s="1" t="s">
        <v>101</v>
      </c>
      <c r="B106" s="2">
        <v>44333</v>
      </c>
      <c r="C106" s="1">
        <f t="shared" si="7"/>
        <v>2021</v>
      </c>
      <c r="D106" s="1">
        <f t="shared" si="8"/>
        <v>5</v>
      </c>
      <c r="E106" s="1">
        <f t="shared" si="9"/>
        <v>2</v>
      </c>
      <c r="F106" s="1" t="s">
        <v>13</v>
      </c>
      <c r="G106" s="1" t="s">
        <v>58</v>
      </c>
      <c r="H106" s="1" t="s">
        <v>122</v>
      </c>
      <c r="I106" s="1">
        <v>2</v>
      </c>
      <c r="J106" s="1">
        <v>2</v>
      </c>
      <c r="K106" s="1">
        <v>3</v>
      </c>
      <c r="L106" s="1" t="str">
        <f t="shared" si="5"/>
        <v>MN212021223</v>
      </c>
      <c r="M106" s="1" t="str">
        <f t="shared" si="6"/>
        <v>OK</v>
      </c>
      <c r="N106" s="1" t="s">
        <v>102</v>
      </c>
      <c r="O106" t="str">
        <f>VLOOKUP(I106,Sheet3!$A$2:$B$4,2)</f>
        <v>Lone star tick</v>
      </c>
      <c r="P106" t="str">
        <f>VLOOKUP(J106,Sheet3!$A$8:$B$11,2)</f>
        <v>Nymph</v>
      </c>
    </row>
    <row r="107" spans="1:16" ht="13" x14ac:dyDescent="0.15">
      <c r="A107" s="1" t="s">
        <v>101</v>
      </c>
      <c r="B107" s="2">
        <v>44363</v>
      </c>
      <c r="C107" s="1">
        <f t="shared" si="7"/>
        <v>2021</v>
      </c>
      <c r="D107" s="1">
        <f t="shared" si="8"/>
        <v>6</v>
      </c>
      <c r="E107" s="1">
        <f t="shared" si="9"/>
        <v>2</v>
      </c>
      <c r="F107" s="1" t="s">
        <v>13</v>
      </c>
      <c r="G107" s="1" t="s">
        <v>58</v>
      </c>
      <c r="H107" s="1" t="s">
        <v>122</v>
      </c>
      <c r="I107" s="1">
        <v>2</v>
      </c>
      <c r="J107" s="1">
        <v>2</v>
      </c>
      <c r="K107" s="1">
        <v>5</v>
      </c>
      <c r="L107" s="1" t="str">
        <f t="shared" si="5"/>
        <v>MN252021225</v>
      </c>
      <c r="M107" s="1" t="str">
        <f t="shared" si="6"/>
        <v>OK</v>
      </c>
      <c r="N107" s="1" t="s">
        <v>60</v>
      </c>
      <c r="O107" t="str">
        <f>VLOOKUP(I107,Sheet3!$A$2:$B$4,2)</f>
        <v>Lone star tick</v>
      </c>
      <c r="P107" t="str">
        <f>VLOOKUP(J107,Sheet3!$A$8:$B$11,2)</f>
        <v>Nymph</v>
      </c>
    </row>
    <row r="108" spans="1:16" ht="13" x14ac:dyDescent="0.15">
      <c r="A108" s="1" t="s">
        <v>101</v>
      </c>
      <c r="B108" s="2">
        <v>44353</v>
      </c>
      <c r="C108" s="1">
        <f t="shared" si="7"/>
        <v>2021</v>
      </c>
      <c r="D108" s="1">
        <f t="shared" si="8"/>
        <v>6</v>
      </c>
      <c r="E108" s="1">
        <f t="shared" si="9"/>
        <v>2</v>
      </c>
      <c r="F108" s="1" t="s">
        <v>13</v>
      </c>
      <c r="G108" s="1" t="s">
        <v>115</v>
      </c>
      <c r="H108" s="1" t="s">
        <v>122</v>
      </c>
      <c r="I108" s="1">
        <v>2</v>
      </c>
      <c r="J108" s="1">
        <v>2</v>
      </c>
      <c r="K108" s="1">
        <v>1</v>
      </c>
      <c r="L108" s="1" t="str">
        <f t="shared" si="5"/>
        <v>MN242021221</v>
      </c>
      <c r="M108" s="1" t="str">
        <f t="shared" si="6"/>
        <v>OK</v>
      </c>
      <c r="O108" t="str">
        <f>VLOOKUP(I108,Sheet3!$A$2:$B$4,2)</f>
        <v>Lone star tick</v>
      </c>
      <c r="P108" t="str">
        <f>VLOOKUP(J108,Sheet3!$A$8:$B$11,2)</f>
        <v>Nymph</v>
      </c>
    </row>
    <row r="109" spans="1:16" ht="13" x14ac:dyDescent="0.15">
      <c r="A109" s="1" t="s">
        <v>10</v>
      </c>
      <c r="B109" s="2">
        <v>43214</v>
      </c>
      <c r="C109" s="1">
        <f t="shared" si="7"/>
        <v>2018</v>
      </c>
      <c r="D109" s="1">
        <f t="shared" si="8"/>
        <v>4</v>
      </c>
      <c r="E109" s="1">
        <f t="shared" si="9"/>
        <v>2</v>
      </c>
      <c r="F109" s="1" t="s">
        <v>13</v>
      </c>
      <c r="G109" s="1" t="s">
        <v>17</v>
      </c>
      <c r="H109" s="1" t="s">
        <v>122</v>
      </c>
      <c r="I109" s="1">
        <v>2</v>
      </c>
      <c r="J109" s="1">
        <v>2</v>
      </c>
      <c r="K109" s="1">
        <v>1</v>
      </c>
      <c r="L109" s="1" t="str">
        <f t="shared" si="5"/>
        <v>MN172018221</v>
      </c>
      <c r="M109" s="1" t="str">
        <f t="shared" si="6"/>
        <v>OK</v>
      </c>
      <c r="N109" s="1" t="s">
        <v>18</v>
      </c>
      <c r="O109" t="str">
        <f>VLOOKUP(I109,Sheet3!$A$2:$B$4,2)</f>
        <v>Lone star tick</v>
      </c>
      <c r="P109" t="str">
        <f>VLOOKUP(J109,Sheet3!$A$8:$B$11,2)</f>
        <v>Nymph</v>
      </c>
    </row>
    <row r="110" spans="1:16" ht="13" x14ac:dyDescent="0.15">
      <c r="A110" s="1" t="s">
        <v>10</v>
      </c>
      <c r="B110" s="2">
        <v>43249</v>
      </c>
      <c r="C110" s="1">
        <f t="shared" si="7"/>
        <v>2018</v>
      </c>
      <c r="D110" s="1">
        <f t="shared" si="8"/>
        <v>5</v>
      </c>
      <c r="E110" s="1">
        <f t="shared" si="9"/>
        <v>2</v>
      </c>
      <c r="F110" s="1" t="s">
        <v>13</v>
      </c>
      <c r="G110" s="1" t="s">
        <v>17</v>
      </c>
      <c r="H110" s="1" t="s">
        <v>122</v>
      </c>
      <c r="I110" s="1">
        <v>2</v>
      </c>
      <c r="J110" s="1">
        <v>2</v>
      </c>
      <c r="K110" s="1">
        <v>1</v>
      </c>
      <c r="L110" s="1" t="str">
        <f t="shared" si="5"/>
        <v>MN222018221</v>
      </c>
      <c r="M110" s="1" t="str">
        <f t="shared" si="6"/>
        <v>OK</v>
      </c>
      <c r="O110" t="str">
        <f>VLOOKUP(I110,Sheet3!$A$2:$B$4,2)</f>
        <v>Lone star tick</v>
      </c>
      <c r="P110" t="str">
        <f>VLOOKUP(J110,Sheet3!$A$8:$B$11,2)</f>
        <v>Nymph</v>
      </c>
    </row>
    <row r="111" spans="1:16" ht="13" x14ac:dyDescent="0.15">
      <c r="A111" s="1" t="s">
        <v>37</v>
      </c>
      <c r="B111" s="2">
        <v>43655</v>
      </c>
      <c r="C111" s="1">
        <f t="shared" si="7"/>
        <v>2019</v>
      </c>
      <c r="D111" s="1">
        <f t="shared" si="8"/>
        <v>7</v>
      </c>
      <c r="E111" s="1">
        <f t="shared" si="9"/>
        <v>3</v>
      </c>
      <c r="F111" s="1" t="s">
        <v>13</v>
      </c>
      <c r="G111" s="1" t="s">
        <v>17</v>
      </c>
      <c r="H111" s="1" t="s">
        <v>122</v>
      </c>
      <c r="I111" s="1">
        <v>2</v>
      </c>
      <c r="J111" s="1">
        <v>1</v>
      </c>
      <c r="K111" s="1">
        <v>1</v>
      </c>
      <c r="L111" s="1" t="str">
        <f t="shared" si="5"/>
        <v>MN282019211</v>
      </c>
      <c r="M111" s="1" t="str">
        <f t="shared" si="6"/>
        <v>OK</v>
      </c>
      <c r="N111" s="1" t="s">
        <v>96</v>
      </c>
      <c r="O111" t="str">
        <f>VLOOKUP(I111,Sheet3!$A$2:$B$4,2)</f>
        <v>Lone star tick</v>
      </c>
      <c r="P111" t="str">
        <f>VLOOKUP(J111,Sheet3!$A$8:$B$11,2)</f>
        <v>Larva</v>
      </c>
    </row>
    <row r="112" spans="1:16" ht="13" x14ac:dyDescent="0.15">
      <c r="A112" s="1" t="s">
        <v>37</v>
      </c>
      <c r="B112" s="2">
        <v>43707</v>
      </c>
      <c r="C112" s="1">
        <f t="shared" si="7"/>
        <v>2019</v>
      </c>
      <c r="D112" s="1">
        <f t="shared" si="8"/>
        <v>8</v>
      </c>
      <c r="E112" s="1">
        <f t="shared" si="9"/>
        <v>3</v>
      </c>
      <c r="F112" s="1" t="s">
        <v>13</v>
      </c>
      <c r="G112" s="1" t="s">
        <v>17</v>
      </c>
      <c r="H112" s="1" t="s">
        <v>122</v>
      </c>
      <c r="I112" s="1">
        <v>2</v>
      </c>
      <c r="J112" s="1">
        <v>2</v>
      </c>
      <c r="K112" s="1">
        <v>3</v>
      </c>
      <c r="L112" s="1" t="str">
        <f t="shared" si="5"/>
        <v>MN352019223</v>
      </c>
      <c r="M112" s="1" t="str">
        <f t="shared" si="6"/>
        <v>OK</v>
      </c>
      <c r="N112" s="1" t="s">
        <v>39</v>
      </c>
      <c r="O112" t="str">
        <f>VLOOKUP(I112,Sheet3!$A$2:$B$4,2)</f>
        <v>Lone star tick</v>
      </c>
      <c r="P112" t="str">
        <f>VLOOKUP(J112,Sheet3!$A$8:$B$11,2)</f>
        <v>Nymph</v>
      </c>
    </row>
    <row r="113" spans="1:16" ht="13" x14ac:dyDescent="0.15">
      <c r="A113" s="1" t="s">
        <v>37</v>
      </c>
      <c r="B113" s="2">
        <v>43934</v>
      </c>
      <c r="C113" s="1">
        <f t="shared" si="7"/>
        <v>2020</v>
      </c>
      <c r="D113" s="1">
        <f t="shared" si="8"/>
        <v>4</v>
      </c>
      <c r="E113" s="1">
        <f t="shared" si="9"/>
        <v>2</v>
      </c>
      <c r="F113" s="1" t="s">
        <v>13</v>
      </c>
      <c r="G113" s="1" t="s">
        <v>17</v>
      </c>
      <c r="H113" s="1" t="s">
        <v>122</v>
      </c>
      <c r="I113" s="1">
        <v>2</v>
      </c>
      <c r="J113" s="1">
        <v>2</v>
      </c>
      <c r="K113" s="1">
        <v>2</v>
      </c>
      <c r="L113" s="1" t="str">
        <f t="shared" si="5"/>
        <v>MN162020222</v>
      </c>
      <c r="M113" s="1" t="str">
        <f t="shared" si="6"/>
        <v>OK</v>
      </c>
      <c r="O113" t="str">
        <f>VLOOKUP(I113,Sheet3!$A$2:$B$4,2)</f>
        <v>Lone star tick</v>
      </c>
      <c r="P113" t="str">
        <f>VLOOKUP(J113,Sheet3!$A$8:$B$11,2)</f>
        <v>Nymph</v>
      </c>
    </row>
    <row r="114" spans="1:16" ht="13" x14ac:dyDescent="0.15">
      <c r="A114" s="1" t="s">
        <v>37</v>
      </c>
      <c r="B114" s="2">
        <v>43940</v>
      </c>
      <c r="C114" s="1">
        <f t="shared" si="7"/>
        <v>2020</v>
      </c>
      <c r="D114" s="1">
        <f t="shared" si="8"/>
        <v>4</v>
      </c>
      <c r="E114" s="1">
        <f t="shared" si="9"/>
        <v>2</v>
      </c>
      <c r="F114" s="1" t="s">
        <v>13</v>
      </c>
      <c r="G114" s="1" t="s">
        <v>17</v>
      </c>
      <c r="H114" s="1" t="s">
        <v>122</v>
      </c>
      <c r="I114" s="1">
        <v>2</v>
      </c>
      <c r="J114" s="1">
        <v>2</v>
      </c>
      <c r="K114" s="1">
        <v>2</v>
      </c>
      <c r="L114" s="1" t="str">
        <f t="shared" si="5"/>
        <v>MN172020222</v>
      </c>
      <c r="M114" s="1" t="str">
        <f t="shared" si="6"/>
        <v>OK</v>
      </c>
      <c r="N114" s="1" t="s">
        <v>78</v>
      </c>
      <c r="O114" t="str">
        <f>VLOOKUP(I114,Sheet3!$A$2:$B$4,2)</f>
        <v>Lone star tick</v>
      </c>
      <c r="P114" t="str">
        <f>VLOOKUP(J114,Sheet3!$A$8:$B$11,2)</f>
        <v>Nymph</v>
      </c>
    </row>
    <row r="115" spans="1:16" ht="13" x14ac:dyDescent="0.15">
      <c r="A115" s="1" t="s">
        <v>37</v>
      </c>
      <c r="B115" s="2">
        <v>43941</v>
      </c>
      <c r="C115" s="1">
        <f t="shared" si="7"/>
        <v>2020</v>
      </c>
      <c r="D115" s="1">
        <f t="shared" si="8"/>
        <v>4</v>
      </c>
      <c r="E115" s="1">
        <f t="shared" si="9"/>
        <v>2</v>
      </c>
      <c r="F115" s="1" t="s">
        <v>13</v>
      </c>
      <c r="G115" s="1" t="s">
        <v>17</v>
      </c>
      <c r="H115" s="1" t="s">
        <v>122</v>
      </c>
      <c r="I115" s="1">
        <v>2</v>
      </c>
      <c r="J115" s="1">
        <v>2</v>
      </c>
      <c r="K115" s="1">
        <v>3</v>
      </c>
      <c r="L115" s="1" t="str">
        <f t="shared" si="5"/>
        <v>MN172020223</v>
      </c>
      <c r="M115" s="1" t="str">
        <f t="shared" si="6"/>
        <v>OK</v>
      </c>
      <c r="N115" s="1" t="s">
        <v>20</v>
      </c>
      <c r="O115" t="str">
        <f>VLOOKUP(I115,Sheet3!$A$2:$B$4,2)</f>
        <v>Lone star tick</v>
      </c>
      <c r="P115" t="str">
        <f>VLOOKUP(J115,Sheet3!$A$8:$B$11,2)</f>
        <v>Nymph</v>
      </c>
    </row>
    <row r="116" spans="1:16" ht="13" x14ac:dyDescent="0.15">
      <c r="A116" s="1" t="s">
        <v>37</v>
      </c>
      <c r="B116" s="2">
        <v>43942</v>
      </c>
      <c r="C116" s="1">
        <f t="shared" si="7"/>
        <v>2020</v>
      </c>
      <c r="D116" s="1">
        <f t="shared" si="8"/>
        <v>4</v>
      </c>
      <c r="E116" s="1">
        <f t="shared" si="9"/>
        <v>2</v>
      </c>
      <c r="F116" s="1" t="s">
        <v>13</v>
      </c>
      <c r="G116" s="1" t="s">
        <v>17</v>
      </c>
      <c r="H116" s="1" t="s">
        <v>122</v>
      </c>
      <c r="I116" s="1">
        <v>2</v>
      </c>
      <c r="J116" s="1">
        <v>4</v>
      </c>
      <c r="K116" s="1">
        <v>1</v>
      </c>
      <c r="L116" s="1" t="str">
        <f t="shared" si="5"/>
        <v>MN172020241</v>
      </c>
      <c r="M116" s="1" t="str">
        <f t="shared" si="6"/>
        <v>OK</v>
      </c>
      <c r="O116" t="str">
        <f>VLOOKUP(I116,Sheet3!$A$2:$B$4,2)</f>
        <v>Lone star tick</v>
      </c>
      <c r="P116" t="str">
        <f>VLOOKUP(J116,Sheet3!$A$8:$B$11,2)</f>
        <v>Male</v>
      </c>
    </row>
    <row r="117" spans="1:16" ht="13" x14ac:dyDescent="0.15">
      <c r="A117" s="1" t="s">
        <v>37</v>
      </c>
      <c r="B117" s="2">
        <v>43942</v>
      </c>
      <c r="C117" s="1">
        <f t="shared" si="7"/>
        <v>2020</v>
      </c>
      <c r="D117" s="1">
        <f t="shared" si="8"/>
        <v>4</v>
      </c>
      <c r="E117" s="1">
        <f t="shared" si="9"/>
        <v>2</v>
      </c>
      <c r="F117" s="1" t="s">
        <v>13</v>
      </c>
      <c r="G117" s="1" t="s">
        <v>17</v>
      </c>
      <c r="H117" s="1" t="s">
        <v>122</v>
      </c>
      <c r="I117" s="1">
        <v>2</v>
      </c>
      <c r="J117" s="1">
        <v>2</v>
      </c>
      <c r="K117" s="1">
        <v>4</v>
      </c>
      <c r="L117" s="1" t="str">
        <f t="shared" si="5"/>
        <v>MN172020224</v>
      </c>
      <c r="M117" s="1" t="str">
        <f t="shared" si="6"/>
        <v>OK</v>
      </c>
      <c r="N117" s="1" t="s">
        <v>20</v>
      </c>
      <c r="O117" t="str">
        <f>VLOOKUP(I117,Sheet3!$A$2:$B$4,2)</f>
        <v>Lone star tick</v>
      </c>
      <c r="P117" t="str">
        <f>VLOOKUP(J117,Sheet3!$A$8:$B$11,2)</f>
        <v>Nymph</v>
      </c>
    </row>
    <row r="118" spans="1:16" ht="13" x14ac:dyDescent="0.15">
      <c r="A118" s="1" t="s">
        <v>37</v>
      </c>
      <c r="B118" s="2">
        <v>43947</v>
      </c>
      <c r="C118" s="1">
        <f t="shared" si="7"/>
        <v>2020</v>
      </c>
      <c r="D118" s="1">
        <f t="shared" si="8"/>
        <v>4</v>
      </c>
      <c r="E118" s="1">
        <f t="shared" si="9"/>
        <v>2</v>
      </c>
      <c r="F118" s="1" t="s">
        <v>13</v>
      </c>
      <c r="G118" s="1" t="s">
        <v>17</v>
      </c>
      <c r="H118" s="1" t="s">
        <v>122</v>
      </c>
      <c r="I118" s="1">
        <v>2</v>
      </c>
      <c r="J118" s="1">
        <v>2</v>
      </c>
      <c r="K118" s="1">
        <v>1</v>
      </c>
      <c r="L118" s="1" t="str">
        <f t="shared" si="5"/>
        <v>MN182020221</v>
      </c>
      <c r="M118" s="1" t="str">
        <f t="shared" si="6"/>
        <v>OK</v>
      </c>
      <c r="N118" s="1" t="s">
        <v>39</v>
      </c>
      <c r="O118" t="str">
        <f>VLOOKUP(I118,Sheet3!$A$2:$B$4,2)</f>
        <v>Lone star tick</v>
      </c>
      <c r="P118" t="str">
        <f>VLOOKUP(J118,Sheet3!$A$8:$B$11,2)</f>
        <v>Nymph</v>
      </c>
    </row>
    <row r="119" spans="1:16" ht="13" x14ac:dyDescent="0.15">
      <c r="A119" s="1" t="s">
        <v>37</v>
      </c>
      <c r="B119" s="2">
        <v>43960</v>
      </c>
      <c r="C119" s="1">
        <f t="shared" si="7"/>
        <v>2020</v>
      </c>
      <c r="D119" s="1">
        <f t="shared" si="8"/>
        <v>5</v>
      </c>
      <c r="E119" s="1">
        <f t="shared" si="9"/>
        <v>2</v>
      </c>
      <c r="F119" s="1" t="s">
        <v>13</v>
      </c>
      <c r="G119" s="1" t="s">
        <v>17</v>
      </c>
      <c r="H119" s="1" t="s">
        <v>122</v>
      </c>
      <c r="I119" s="1">
        <v>2</v>
      </c>
      <c r="J119" s="1">
        <v>2</v>
      </c>
      <c r="K119" s="1">
        <v>3</v>
      </c>
      <c r="L119" s="1" t="str">
        <f t="shared" si="5"/>
        <v>MN192020223</v>
      </c>
      <c r="M119" s="1" t="str">
        <f t="shared" si="6"/>
        <v>OK</v>
      </c>
      <c r="O119" t="str">
        <f>VLOOKUP(I119,Sheet3!$A$2:$B$4,2)</f>
        <v>Lone star tick</v>
      </c>
      <c r="P119" t="str">
        <f>VLOOKUP(J119,Sheet3!$A$8:$B$11,2)</f>
        <v>Nymph</v>
      </c>
    </row>
    <row r="120" spans="1:16" ht="13" x14ac:dyDescent="0.15">
      <c r="A120" s="1" t="s">
        <v>37</v>
      </c>
      <c r="B120" s="2">
        <v>43993</v>
      </c>
      <c r="C120" s="1">
        <f t="shared" si="7"/>
        <v>2020</v>
      </c>
      <c r="D120" s="1">
        <f t="shared" si="8"/>
        <v>6</v>
      </c>
      <c r="E120" s="1">
        <f t="shared" si="9"/>
        <v>2</v>
      </c>
      <c r="F120" s="1" t="s">
        <v>13</v>
      </c>
      <c r="G120" s="1" t="s">
        <v>17</v>
      </c>
      <c r="H120" s="1" t="s">
        <v>122</v>
      </c>
      <c r="I120" s="1">
        <v>2</v>
      </c>
      <c r="J120" s="1">
        <v>2</v>
      </c>
      <c r="K120" s="1">
        <v>6</v>
      </c>
      <c r="L120" s="1" t="str">
        <f t="shared" si="5"/>
        <v>MN242020226</v>
      </c>
      <c r="M120" s="1" t="str">
        <f t="shared" si="6"/>
        <v>OK</v>
      </c>
      <c r="O120" t="str">
        <f>VLOOKUP(I120,Sheet3!$A$2:$B$4,2)</f>
        <v>Lone star tick</v>
      </c>
      <c r="P120" t="str">
        <f>VLOOKUP(J120,Sheet3!$A$8:$B$11,2)</f>
        <v>Nymph</v>
      </c>
    </row>
    <row r="121" spans="1:16" ht="13" x14ac:dyDescent="0.15">
      <c r="A121" s="1" t="s">
        <v>37</v>
      </c>
      <c r="B121" s="2">
        <v>44009</v>
      </c>
      <c r="C121" s="1">
        <f t="shared" si="7"/>
        <v>2020</v>
      </c>
      <c r="D121" s="1">
        <f t="shared" si="8"/>
        <v>6</v>
      </c>
      <c r="E121" s="1">
        <f t="shared" si="9"/>
        <v>2</v>
      </c>
      <c r="F121" s="1" t="s">
        <v>13</v>
      </c>
      <c r="G121" s="1" t="s">
        <v>17</v>
      </c>
      <c r="H121" s="1" t="s">
        <v>122</v>
      </c>
      <c r="I121" s="1">
        <v>2</v>
      </c>
      <c r="J121" s="1">
        <v>2</v>
      </c>
      <c r="K121" s="1">
        <v>1</v>
      </c>
      <c r="L121" s="1" t="str">
        <f t="shared" si="5"/>
        <v>MN262020221</v>
      </c>
      <c r="M121" s="1" t="str">
        <f t="shared" si="6"/>
        <v>OK</v>
      </c>
      <c r="O121" t="str">
        <f>VLOOKUP(I121,Sheet3!$A$2:$B$4,2)</f>
        <v>Lone star tick</v>
      </c>
      <c r="P121" t="str">
        <f>VLOOKUP(J121,Sheet3!$A$8:$B$11,2)</f>
        <v>Nymph</v>
      </c>
    </row>
    <row r="122" spans="1:16" ht="13" x14ac:dyDescent="0.15">
      <c r="A122" s="1" t="s">
        <v>37</v>
      </c>
      <c r="B122" s="2">
        <v>44009</v>
      </c>
      <c r="C122" s="1">
        <f t="shared" si="7"/>
        <v>2020</v>
      </c>
      <c r="D122" s="1">
        <f t="shared" si="8"/>
        <v>6</v>
      </c>
      <c r="E122" s="1">
        <f t="shared" si="9"/>
        <v>2</v>
      </c>
      <c r="F122" s="1" t="s">
        <v>13</v>
      </c>
      <c r="G122" s="1" t="s">
        <v>17</v>
      </c>
      <c r="H122" s="1" t="s">
        <v>122</v>
      </c>
      <c r="I122" s="1">
        <v>2</v>
      </c>
      <c r="J122" s="1">
        <v>2</v>
      </c>
      <c r="K122" s="1">
        <v>2</v>
      </c>
      <c r="L122" s="1" t="str">
        <f t="shared" si="5"/>
        <v>MN262020222</v>
      </c>
      <c r="M122" s="1" t="str">
        <f t="shared" si="6"/>
        <v>OK</v>
      </c>
      <c r="N122" s="1" t="s">
        <v>20</v>
      </c>
      <c r="O122" t="str">
        <f>VLOOKUP(I122,Sheet3!$A$2:$B$4,2)</f>
        <v>Lone star tick</v>
      </c>
      <c r="P122" t="str">
        <f>VLOOKUP(J122,Sheet3!$A$8:$B$11,2)</f>
        <v>Nymph</v>
      </c>
    </row>
    <row r="123" spans="1:16" ht="13" x14ac:dyDescent="0.15">
      <c r="A123" s="1" t="s">
        <v>37</v>
      </c>
      <c r="B123" s="2">
        <v>44010</v>
      </c>
      <c r="C123" s="1">
        <f t="shared" si="7"/>
        <v>2020</v>
      </c>
      <c r="D123" s="1">
        <f t="shared" si="8"/>
        <v>6</v>
      </c>
      <c r="E123" s="1">
        <f t="shared" si="9"/>
        <v>2</v>
      </c>
      <c r="F123" s="1" t="s">
        <v>13</v>
      </c>
      <c r="G123" s="1" t="s">
        <v>17</v>
      </c>
      <c r="H123" s="1" t="s">
        <v>122</v>
      </c>
      <c r="I123" s="1">
        <v>2</v>
      </c>
      <c r="J123" s="1">
        <v>2</v>
      </c>
      <c r="K123" s="1">
        <v>1</v>
      </c>
      <c r="L123" s="1" t="str">
        <f t="shared" si="5"/>
        <v>MN272020221</v>
      </c>
      <c r="M123" s="1" t="str">
        <f t="shared" si="6"/>
        <v>OK</v>
      </c>
      <c r="O123" t="str">
        <f>VLOOKUP(I123,Sheet3!$A$2:$B$4,2)</f>
        <v>Lone star tick</v>
      </c>
      <c r="P123" t="str">
        <f>VLOOKUP(J123,Sheet3!$A$8:$B$11,2)</f>
        <v>Nymph</v>
      </c>
    </row>
    <row r="124" spans="1:16" ht="13" x14ac:dyDescent="0.15">
      <c r="A124" s="1" t="s">
        <v>101</v>
      </c>
      <c r="B124" s="2">
        <v>44291</v>
      </c>
      <c r="C124" s="1">
        <f t="shared" si="7"/>
        <v>2021</v>
      </c>
      <c r="D124" s="1">
        <f t="shared" si="8"/>
        <v>4</v>
      </c>
      <c r="E124" s="1">
        <f t="shared" si="9"/>
        <v>2</v>
      </c>
      <c r="F124" s="1" t="s">
        <v>13</v>
      </c>
      <c r="G124" s="1" t="s">
        <v>17</v>
      </c>
      <c r="H124" s="1" t="s">
        <v>122</v>
      </c>
      <c r="I124" s="1">
        <v>2</v>
      </c>
      <c r="J124" s="1">
        <v>4</v>
      </c>
      <c r="K124" s="1">
        <v>1</v>
      </c>
      <c r="L124" s="1" t="str">
        <f t="shared" si="5"/>
        <v>MN152021241</v>
      </c>
      <c r="M124" s="1" t="str">
        <f t="shared" si="6"/>
        <v>OK</v>
      </c>
      <c r="O124" t="str">
        <f>VLOOKUP(I124,Sheet3!$A$2:$B$4,2)</f>
        <v>Lone star tick</v>
      </c>
      <c r="P124" t="str">
        <f>VLOOKUP(J124,Sheet3!$A$8:$B$11,2)</f>
        <v>Male</v>
      </c>
    </row>
    <row r="125" spans="1:16" ht="13" x14ac:dyDescent="0.15">
      <c r="A125" s="1" t="s">
        <v>101</v>
      </c>
      <c r="B125" s="2">
        <v>44342</v>
      </c>
      <c r="C125" s="1">
        <f t="shared" si="7"/>
        <v>2021</v>
      </c>
      <c r="D125" s="1">
        <f t="shared" si="8"/>
        <v>5</v>
      </c>
      <c r="E125" s="1">
        <f t="shared" si="9"/>
        <v>2</v>
      </c>
      <c r="F125" s="1" t="s">
        <v>13</v>
      </c>
      <c r="G125" s="1" t="s">
        <v>17</v>
      </c>
      <c r="H125" s="1" t="s">
        <v>122</v>
      </c>
      <c r="I125" s="1">
        <v>2</v>
      </c>
      <c r="J125" s="1">
        <v>4</v>
      </c>
      <c r="K125" s="1">
        <v>1</v>
      </c>
      <c r="L125" s="1" t="str">
        <f t="shared" si="5"/>
        <v>MN222021241</v>
      </c>
      <c r="M125" s="1" t="str">
        <f t="shared" si="6"/>
        <v>OK</v>
      </c>
      <c r="O125" t="str">
        <f>VLOOKUP(I125,Sheet3!$A$2:$B$4,2)</f>
        <v>Lone star tick</v>
      </c>
      <c r="P125" t="str">
        <f>VLOOKUP(J125,Sheet3!$A$8:$B$11,2)</f>
        <v>Male</v>
      </c>
    </row>
    <row r="126" spans="1:16" ht="13" x14ac:dyDescent="0.15">
      <c r="A126" s="1" t="s">
        <v>101</v>
      </c>
      <c r="B126" s="2">
        <v>44358</v>
      </c>
      <c r="C126" s="1">
        <f t="shared" si="7"/>
        <v>2021</v>
      </c>
      <c r="D126" s="1">
        <f t="shared" si="8"/>
        <v>6</v>
      </c>
      <c r="E126" s="1">
        <f t="shared" si="9"/>
        <v>2</v>
      </c>
      <c r="F126" s="1" t="s">
        <v>13</v>
      </c>
      <c r="G126" s="1" t="s">
        <v>17</v>
      </c>
      <c r="H126" s="1" t="s">
        <v>122</v>
      </c>
      <c r="I126" s="1">
        <v>2</v>
      </c>
      <c r="J126" s="1">
        <v>2</v>
      </c>
      <c r="K126" s="1">
        <v>4</v>
      </c>
      <c r="L126" s="1" t="str">
        <f t="shared" si="5"/>
        <v>MN242021224</v>
      </c>
      <c r="M126" s="1" t="str">
        <f t="shared" si="6"/>
        <v>OK</v>
      </c>
      <c r="O126" t="str">
        <f>VLOOKUP(I126,Sheet3!$A$2:$B$4,2)</f>
        <v>Lone star tick</v>
      </c>
      <c r="P126" t="str">
        <f>VLOOKUP(J126,Sheet3!$A$8:$B$11,2)</f>
        <v>Nymph</v>
      </c>
    </row>
    <row r="127" spans="1:16" ht="13" x14ac:dyDescent="0.15">
      <c r="A127" s="1" t="s">
        <v>101</v>
      </c>
      <c r="B127" s="2">
        <v>44362</v>
      </c>
      <c r="C127" s="1">
        <f t="shared" si="7"/>
        <v>2021</v>
      </c>
      <c r="D127" s="1">
        <f t="shared" si="8"/>
        <v>6</v>
      </c>
      <c r="E127" s="1">
        <f t="shared" si="9"/>
        <v>2</v>
      </c>
      <c r="F127" s="1" t="s">
        <v>13</v>
      </c>
      <c r="G127" s="1" t="s">
        <v>17</v>
      </c>
      <c r="H127" s="1" t="s">
        <v>122</v>
      </c>
      <c r="I127" s="1">
        <v>2</v>
      </c>
      <c r="J127" s="1">
        <v>2</v>
      </c>
      <c r="K127" s="1">
        <v>3</v>
      </c>
      <c r="L127" s="1" t="str">
        <f t="shared" si="5"/>
        <v>MN252021223</v>
      </c>
      <c r="M127" s="1" t="str">
        <f t="shared" si="6"/>
        <v>OK</v>
      </c>
      <c r="O127" t="str">
        <f>VLOOKUP(I127,Sheet3!$A$2:$B$4,2)</f>
        <v>Lone star tick</v>
      </c>
      <c r="P127" t="str">
        <f>VLOOKUP(J127,Sheet3!$A$8:$B$11,2)</f>
        <v>Nymph</v>
      </c>
    </row>
    <row r="128" spans="1:16" ht="13" x14ac:dyDescent="0.15">
      <c r="A128" s="1" t="s">
        <v>10</v>
      </c>
      <c r="B128" s="2">
        <v>43235</v>
      </c>
      <c r="C128" s="1">
        <f t="shared" si="7"/>
        <v>2018</v>
      </c>
      <c r="D128" s="1">
        <f t="shared" si="8"/>
        <v>5</v>
      </c>
      <c r="E128" s="1">
        <f t="shared" si="9"/>
        <v>2</v>
      </c>
      <c r="F128" s="1" t="s">
        <v>13</v>
      </c>
      <c r="G128" s="1" t="s">
        <v>35</v>
      </c>
      <c r="H128" s="1" t="s">
        <v>122</v>
      </c>
      <c r="I128" s="1">
        <v>1</v>
      </c>
      <c r="J128" s="1">
        <v>3</v>
      </c>
      <c r="K128" s="1">
        <v>1</v>
      </c>
      <c r="L128" s="1" t="str">
        <f t="shared" si="5"/>
        <v>MN202018131</v>
      </c>
      <c r="M128" s="1" t="str">
        <f t="shared" si="6"/>
        <v>OK</v>
      </c>
      <c r="O128" t="str">
        <f>VLOOKUP(I128,Sheet3!$A$2:$B$4,2)</f>
        <v>Dog tick</v>
      </c>
      <c r="P128" t="str">
        <f>VLOOKUP(J128,Sheet3!$A$8:$B$11,2)</f>
        <v>Female</v>
      </c>
    </row>
    <row r="129" spans="1:16" ht="13" x14ac:dyDescent="0.15">
      <c r="A129" s="1" t="s">
        <v>37</v>
      </c>
      <c r="B129" s="2">
        <v>43255</v>
      </c>
      <c r="C129" s="1">
        <f t="shared" si="7"/>
        <v>2018</v>
      </c>
      <c r="D129" s="1">
        <f t="shared" si="8"/>
        <v>6</v>
      </c>
      <c r="E129" s="1">
        <f t="shared" si="9"/>
        <v>2</v>
      </c>
      <c r="F129" s="1" t="s">
        <v>13</v>
      </c>
      <c r="G129" s="1" t="s">
        <v>43</v>
      </c>
      <c r="H129" s="1" t="s">
        <v>122</v>
      </c>
      <c r="I129" s="1">
        <v>1</v>
      </c>
      <c r="J129" s="1">
        <v>3</v>
      </c>
      <c r="K129" s="1">
        <v>1</v>
      </c>
      <c r="L129" s="1" t="str">
        <f t="shared" si="5"/>
        <v>MN232018131</v>
      </c>
      <c r="M129" s="1" t="str">
        <f t="shared" si="6"/>
        <v>OK</v>
      </c>
      <c r="O129" t="str">
        <f>VLOOKUP(I129,Sheet3!$A$2:$B$4,2)</f>
        <v>Dog tick</v>
      </c>
      <c r="P129" t="str">
        <f>VLOOKUP(J129,Sheet3!$A$8:$B$11,2)</f>
        <v>Female</v>
      </c>
    </row>
    <row r="130" spans="1:16" ht="13" x14ac:dyDescent="0.15">
      <c r="A130" s="1" t="s">
        <v>37</v>
      </c>
      <c r="B130" s="2">
        <v>43263</v>
      </c>
      <c r="C130" s="1">
        <f t="shared" si="7"/>
        <v>2018</v>
      </c>
      <c r="D130" s="1">
        <f t="shared" si="8"/>
        <v>6</v>
      </c>
      <c r="E130" s="1">
        <f t="shared" si="9"/>
        <v>2</v>
      </c>
      <c r="F130" s="1" t="s">
        <v>13</v>
      </c>
      <c r="G130" s="1" t="s">
        <v>43</v>
      </c>
      <c r="H130" s="1" t="s">
        <v>122</v>
      </c>
      <c r="I130" s="1">
        <v>1</v>
      </c>
      <c r="J130" s="1">
        <v>3</v>
      </c>
      <c r="K130" s="1">
        <v>1</v>
      </c>
      <c r="L130" s="1" t="str">
        <f t="shared" ref="L130:L193" si="10">CONCATENATE("MN",WEEKNUM(B130),YEAR(B130),I130,J130,K130)</f>
        <v>MN242018131</v>
      </c>
      <c r="M130" s="1" t="str">
        <f t="shared" ref="M130:M193" si="11">IF((COUNTIF(L:L,L130)&gt;1), "ALREADY IN DATABASE", "OK")</f>
        <v>OK</v>
      </c>
      <c r="O130" t="str">
        <f>VLOOKUP(I130,Sheet3!$A$2:$B$4,2)</f>
        <v>Dog tick</v>
      </c>
      <c r="P130" t="str">
        <f>VLOOKUP(J130,Sheet3!$A$8:$B$11,2)</f>
        <v>Female</v>
      </c>
    </row>
    <row r="131" spans="1:16" ht="13" x14ac:dyDescent="0.15">
      <c r="A131" s="1" t="s">
        <v>37</v>
      </c>
      <c r="B131" s="2">
        <v>43275</v>
      </c>
      <c r="C131" s="1">
        <f t="shared" ref="C131:C194" si="12">YEAR(B131)</f>
        <v>2018</v>
      </c>
      <c r="D131" s="1">
        <f t="shared" ref="D131:D194" si="13">MONTH(B131)</f>
        <v>6</v>
      </c>
      <c r="E131" s="1">
        <f t="shared" ref="E131:E194" si="14">ROUNDUP(MONTH(B131)/3,0)</f>
        <v>2</v>
      </c>
      <c r="F131" s="1" t="s">
        <v>13</v>
      </c>
      <c r="G131" s="1" t="s">
        <v>43</v>
      </c>
      <c r="H131" s="1" t="s">
        <v>122</v>
      </c>
      <c r="I131" s="1">
        <v>1</v>
      </c>
      <c r="J131" s="1">
        <v>3</v>
      </c>
      <c r="K131" s="1">
        <v>1</v>
      </c>
      <c r="L131" s="1" t="str">
        <f t="shared" si="10"/>
        <v>MN262018131</v>
      </c>
      <c r="M131" s="1" t="str">
        <f t="shared" si="11"/>
        <v>OK</v>
      </c>
      <c r="O131" t="str">
        <f>VLOOKUP(I131,Sheet3!$A$2:$B$4,2)</f>
        <v>Dog tick</v>
      </c>
      <c r="P131" t="str">
        <f>VLOOKUP(J131,Sheet3!$A$8:$B$11,2)</f>
        <v>Female</v>
      </c>
    </row>
    <row r="132" spans="1:16" ht="13" x14ac:dyDescent="0.15">
      <c r="A132" s="1" t="s">
        <v>37</v>
      </c>
      <c r="B132" s="2">
        <v>43358</v>
      </c>
      <c r="C132" s="1">
        <f t="shared" si="12"/>
        <v>2018</v>
      </c>
      <c r="D132" s="1">
        <f t="shared" si="13"/>
        <v>9</v>
      </c>
      <c r="E132" s="1">
        <f t="shared" si="14"/>
        <v>3</v>
      </c>
      <c r="F132" s="1" t="s">
        <v>13</v>
      </c>
      <c r="G132" s="1" t="s">
        <v>43</v>
      </c>
      <c r="H132" s="1" t="s">
        <v>122</v>
      </c>
      <c r="I132" s="1">
        <v>2</v>
      </c>
      <c r="J132" s="1">
        <v>2</v>
      </c>
      <c r="K132" s="1">
        <v>1</v>
      </c>
      <c r="L132" s="1" t="str">
        <f t="shared" si="10"/>
        <v>MN372018221</v>
      </c>
      <c r="M132" s="1" t="str">
        <f t="shared" si="11"/>
        <v>OK</v>
      </c>
      <c r="N132" s="1" t="s">
        <v>20</v>
      </c>
      <c r="O132" t="str">
        <f>VLOOKUP(I132,Sheet3!$A$2:$B$4,2)</f>
        <v>Lone star tick</v>
      </c>
      <c r="P132" t="str">
        <f>VLOOKUP(J132,Sheet3!$A$8:$B$11,2)</f>
        <v>Nymph</v>
      </c>
    </row>
    <row r="133" spans="1:16" ht="13" x14ac:dyDescent="0.15">
      <c r="A133" s="1" t="s">
        <v>37</v>
      </c>
      <c r="B133" s="2">
        <v>43563</v>
      </c>
      <c r="C133" s="1">
        <f t="shared" si="12"/>
        <v>2019</v>
      </c>
      <c r="D133" s="1">
        <f t="shared" si="13"/>
        <v>4</v>
      </c>
      <c r="E133" s="1">
        <f t="shared" si="14"/>
        <v>2</v>
      </c>
      <c r="F133" s="1" t="s">
        <v>13</v>
      </c>
      <c r="G133" s="1" t="s">
        <v>43</v>
      </c>
      <c r="H133" s="1" t="s">
        <v>122</v>
      </c>
      <c r="I133" s="1">
        <v>2</v>
      </c>
      <c r="J133" s="1">
        <v>3</v>
      </c>
      <c r="K133" s="1">
        <v>1</v>
      </c>
      <c r="L133" s="1" t="str">
        <f t="shared" si="10"/>
        <v>MN152019231</v>
      </c>
      <c r="M133" s="1" t="str">
        <f t="shared" si="11"/>
        <v>OK</v>
      </c>
      <c r="O133" t="str">
        <f>VLOOKUP(I133,Sheet3!$A$2:$B$4,2)</f>
        <v>Lone star tick</v>
      </c>
      <c r="P133" t="str">
        <f>VLOOKUP(J133,Sheet3!$A$8:$B$11,2)</f>
        <v>Female</v>
      </c>
    </row>
    <row r="134" spans="1:16" ht="13" x14ac:dyDescent="0.15">
      <c r="A134" s="1" t="s">
        <v>37</v>
      </c>
      <c r="B134" s="2">
        <v>43578</v>
      </c>
      <c r="C134" s="1">
        <f t="shared" si="12"/>
        <v>2019</v>
      </c>
      <c r="D134" s="1">
        <f t="shared" si="13"/>
        <v>4</v>
      </c>
      <c r="E134" s="1">
        <f t="shared" si="14"/>
        <v>2</v>
      </c>
      <c r="F134" s="1" t="s">
        <v>13</v>
      </c>
      <c r="G134" s="1" t="s">
        <v>43</v>
      </c>
      <c r="H134" s="1" t="s">
        <v>122</v>
      </c>
      <c r="I134" s="1">
        <v>2</v>
      </c>
      <c r="J134" s="1">
        <v>3</v>
      </c>
      <c r="K134" s="1">
        <v>1</v>
      </c>
      <c r="L134" s="1" t="str">
        <f t="shared" si="10"/>
        <v>MN172019231</v>
      </c>
      <c r="M134" s="1" t="str">
        <f t="shared" si="11"/>
        <v>OK</v>
      </c>
      <c r="O134" t="str">
        <f>VLOOKUP(I134,Sheet3!$A$2:$B$4,2)</f>
        <v>Lone star tick</v>
      </c>
      <c r="P134" t="str">
        <f>VLOOKUP(J134,Sheet3!$A$8:$B$11,2)</f>
        <v>Female</v>
      </c>
    </row>
    <row r="135" spans="1:16" ht="13" x14ac:dyDescent="0.15">
      <c r="A135" s="1" t="s">
        <v>37</v>
      </c>
      <c r="B135" s="2">
        <v>43589</v>
      </c>
      <c r="C135" s="1">
        <f t="shared" si="12"/>
        <v>2019</v>
      </c>
      <c r="D135" s="1">
        <f t="shared" si="13"/>
        <v>5</v>
      </c>
      <c r="E135" s="1">
        <f t="shared" si="14"/>
        <v>2</v>
      </c>
      <c r="F135" s="1" t="s">
        <v>13</v>
      </c>
      <c r="G135" s="1" t="s">
        <v>43</v>
      </c>
      <c r="H135" s="1" t="s">
        <v>122</v>
      </c>
      <c r="I135" s="1">
        <v>2</v>
      </c>
      <c r="J135" s="1">
        <v>4</v>
      </c>
      <c r="K135" s="1">
        <v>2</v>
      </c>
      <c r="L135" s="1" t="str">
        <f t="shared" si="10"/>
        <v>MN182019242</v>
      </c>
      <c r="M135" s="1" t="str">
        <f t="shared" si="11"/>
        <v>OK</v>
      </c>
      <c r="O135" t="str">
        <f>VLOOKUP(I135,Sheet3!$A$2:$B$4,2)</f>
        <v>Lone star tick</v>
      </c>
      <c r="P135" t="str">
        <f>VLOOKUP(J135,Sheet3!$A$8:$B$11,2)</f>
        <v>Male</v>
      </c>
    </row>
    <row r="136" spans="1:16" ht="13" x14ac:dyDescent="0.15">
      <c r="A136" s="1" t="s">
        <v>37</v>
      </c>
      <c r="B136" s="2">
        <v>43650</v>
      </c>
      <c r="C136" s="1">
        <f t="shared" si="12"/>
        <v>2019</v>
      </c>
      <c r="D136" s="1">
        <f t="shared" si="13"/>
        <v>7</v>
      </c>
      <c r="E136" s="1">
        <f t="shared" si="14"/>
        <v>3</v>
      </c>
      <c r="F136" s="1" t="s">
        <v>13</v>
      </c>
      <c r="G136" s="1" t="s">
        <v>43</v>
      </c>
      <c r="H136" s="1" t="s">
        <v>122</v>
      </c>
      <c r="I136" s="1">
        <v>1</v>
      </c>
      <c r="J136" s="1">
        <v>4</v>
      </c>
      <c r="K136" s="1">
        <v>1</v>
      </c>
      <c r="L136" s="1" t="str">
        <f t="shared" si="10"/>
        <v>MN272019141</v>
      </c>
      <c r="M136" s="1" t="str">
        <f t="shared" si="11"/>
        <v>OK</v>
      </c>
      <c r="O136" t="str">
        <f>VLOOKUP(I136,Sheet3!$A$2:$B$4,2)</f>
        <v>Dog tick</v>
      </c>
      <c r="P136" t="str">
        <f>VLOOKUP(J136,Sheet3!$A$8:$B$11,2)</f>
        <v>Male</v>
      </c>
    </row>
    <row r="137" spans="1:16" ht="13" x14ac:dyDescent="0.15">
      <c r="A137" s="1" t="s">
        <v>10</v>
      </c>
      <c r="B137" s="2">
        <v>43236</v>
      </c>
      <c r="C137" s="1">
        <f t="shared" si="12"/>
        <v>2018</v>
      </c>
      <c r="D137" s="1">
        <f t="shared" si="13"/>
        <v>5</v>
      </c>
      <c r="E137" s="1">
        <f t="shared" si="14"/>
        <v>2</v>
      </c>
      <c r="F137" s="1" t="s">
        <v>13</v>
      </c>
      <c r="G137" s="1" t="s">
        <v>36</v>
      </c>
      <c r="H137" s="1" t="s">
        <v>121</v>
      </c>
      <c r="I137" s="1">
        <v>1</v>
      </c>
      <c r="J137" s="1">
        <v>4</v>
      </c>
      <c r="K137" s="1">
        <v>1</v>
      </c>
      <c r="L137" s="1" t="str">
        <f t="shared" si="10"/>
        <v>MN202018141</v>
      </c>
      <c r="M137" s="1" t="str">
        <f t="shared" si="11"/>
        <v>OK</v>
      </c>
      <c r="O137" t="str">
        <f>VLOOKUP(I137,Sheet3!$A$2:$B$4,2)</f>
        <v>Dog tick</v>
      </c>
      <c r="P137" t="str">
        <f>VLOOKUP(J137,Sheet3!$A$8:$B$11,2)</f>
        <v>Male</v>
      </c>
    </row>
    <row r="138" spans="1:16" ht="13" x14ac:dyDescent="0.15">
      <c r="A138" s="1" t="s">
        <v>10</v>
      </c>
      <c r="B138" s="2">
        <v>43191</v>
      </c>
      <c r="C138" s="1">
        <f t="shared" si="12"/>
        <v>2018</v>
      </c>
      <c r="D138" s="1">
        <f t="shared" si="13"/>
        <v>4</v>
      </c>
      <c r="E138" s="1">
        <f t="shared" si="14"/>
        <v>2</v>
      </c>
      <c r="F138" s="1" t="s">
        <v>11</v>
      </c>
      <c r="G138" s="1" t="s">
        <v>12</v>
      </c>
      <c r="H138" s="1" t="s">
        <v>12</v>
      </c>
      <c r="I138" s="1">
        <v>2</v>
      </c>
      <c r="J138" s="1">
        <v>4</v>
      </c>
      <c r="K138" s="1">
        <v>1</v>
      </c>
      <c r="L138" s="1" t="str">
        <f t="shared" si="10"/>
        <v>MN142018241</v>
      </c>
      <c r="M138" s="1" t="str">
        <f t="shared" si="11"/>
        <v>OK</v>
      </c>
      <c r="O138" t="str">
        <f>VLOOKUP(I138,Sheet3!$A$2:$B$4,2)</f>
        <v>Lone star tick</v>
      </c>
      <c r="P138" t="str">
        <f>VLOOKUP(J138,Sheet3!$A$8:$B$11,2)</f>
        <v>Male</v>
      </c>
    </row>
    <row r="139" spans="1:16" ht="13" x14ac:dyDescent="0.15">
      <c r="A139" s="1" t="s">
        <v>10</v>
      </c>
      <c r="B139" s="2">
        <v>43195</v>
      </c>
      <c r="C139" s="1">
        <f t="shared" si="12"/>
        <v>2018</v>
      </c>
      <c r="D139" s="1">
        <f t="shared" si="13"/>
        <v>4</v>
      </c>
      <c r="E139" s="1">
        <f t="shared" si="14"/>
        <v>2</v>
      </c>
      <c r="F139" s="1" t="s">
        <v>13</v>
      </c>
      <c r="G139" s="1" t="s">
        <v>12</v>
      </c>
      <c r="H139" s="1" t="s">
        <v>12</v>
      </c>
      <c r="I139" s="1">
        <v>2</v>
      </c>
      <c r="J139" s="1">
        <v>4</v>
      </c>
      <c r="K139" s="1">
        <v>2</v>
      </c>
      <c r="L139" s="1" t="str">
        <f t="shared" si="10"/>
        <v>MN142018242</v>
      </c>
      <c r="M139" s="1" t="str">
        <f t="shared" si="11"/>
        <v>OK</v>
      </c>
      <c r="O139" t="str">
        <f>VLOOKUP(I139,Sheet3!$A$2:$B$4,2)</f>
        <v>Lone star tick</v>
      </c>
      <c r="P139" t="str">
        <f>VLOOKUP(J139,Sheet3!$A$8:$B$11,2)</f>
        <v>Male</v>
      </c>
    </row>
    <row r="140" spans="1:16" ht="13" x14ac:dyDescent="0.15">
      <c r="A140" s="1" t="s">
        <v>10</v>
      </c>
      <c r="B140" s="2">
        <v>43215</v>
      </c>
      <c r="C140" s="1">
        <f t="shared" si="12"/>
        <v>2018</v>
      </c>
      <c r="D140" s="1">
        <f t="shared" si="13"/>
        <v>4</v>
      </c>
      <c r="E140" s="1">
        <f t="shared" si="14"/>
        <v>2</v>
      </c>
      <c r="F140" s="1" t="s">
        <v>13</v>
      </c>
      <c r="G140" s="1" t="s">
        <v>12</v>
      </c>
      <c r="H140" s="1" t="s">
        <v>12</v>
      </c>
      <c r="I140" s="1">
        <v>2</v>
      </c>
      <c r="J140" s="1">
        <v>2</v>
      </c>
      <c r="K140" s="1">
        <v>2</v>
      </c>
      <c r="L140" s="1" t="str">
        <f t="shared" si="10"/>
        <v>MN172018222</v>
      </c>
      <c r="M140" s="1" t="str">
        <f t="shared" si="11"/>
        <v>OK</v>
      </c>
      <c r="N140" s="1" t="s">
        <v>20</v>
      </c>
      <c r="O140" t="str">
        <f>VLOOKUP(I140,Sheet3!$A$2:$B$4,2)</f>
        <v>Lone star tick</v>
      </c>
      <c r="P140" t="str">
        <f>VLOOKUP(J140,Sheet3!$A$8:$B$11,2)</f>
        <v>Nymph</v>
      </c>
    </row>
    <row r="141" spans="1:16" ht="13" x14ac:dyDescent="0.15">
      <c r="A141" s="1" t="s">
        <v>37</v>
      </c>
      <c r="B141" s="2">
        <v>43268</v>
      </c>
      <c r="C141" s="1">
        <f t="shared" si="12"/>
        <v>2018</v>
      </c>
      <c r="D141" s="1">
        <f t="shared" si="13"/>
        <v>6</v>
      </c>
      <c r="E141" s="1">
        <f t="shared" si="14"/>
        <v>2</v>
      </c>
      <c r="F141" s="1" t="s">
        <v>13</v>
      </c>
      <c r="G141" s="1" t="s">
        <v>12</v>
      </c>
      <c r="H141" s="1" t="s">
        <v>12</v>
      </c>
      <c r="I141" s="1">
        <v>2</v>
      </c>
      <c r="J141" s="1">
        <v>4</v>
      </c>
      <c r="K141" s="1">
        <v>1</v>
      </c>
      <c r="L141" s="1" t="str">
        <f t="shared" si="10"/>
        <v>MN252018241</v>
      </c>
      <c r="M141" s="1" t="str">
        <f t="shared" si="11"/>
        <v>OK</v>
      </c>
      <c r="N141" s="1" t="s">
        <v>66</v>
      </c>
      <c r="O141" t="str">
        <f>VLOOKUP(I141,Sheet3!$A$2:$B$4,2)</f>
        <v>Lone star tick</v>
      </c>
      <c r="P141" t="str">
        <f>VLOOKUP(J141,Sheet3!$A$8:$B$11,2)</f>
        <v>Male</v>
      </c>
    </row>
    <row r="142" spans="1:16" ht="13" x14ac:dyDescent="0.15">
      <c r="A142" s="1" t="s">
        <v>37</v>
      </c>
      <c r="B142" s="2">
        <v>43270</v>
      </c>
      <c r="C142" s="1">
        <f t="shared" si="12"/>
        <v>2018</v>
      </c>
      <c r="D142" s="1">
        <f t="shared" si="13"/>
        <v>6</v>
      </c>
      <c r="E142" s="1">
        <f t="shared" si="14"/>
        <v>2</v>
      </c>
      <c r="F142" s="1" t="s">
        <v>13</v>
      </c>
      <c r="G142" s="1" t="s">
        <v>12</v>
      </c>
      <c r="H142" s="1" t="s">
        <v>12</v>
      </c>
      <c r="I142" s="1">
        <v>2</v>
      </c>
      <c r="J142" s="1">
        <v>3</v>
      </c>
      <c r="K142" s="1">
        <v>1</v>
      </c>
      <c r="L142" s="1" t="str">
        <f t="shared" si="10"/>
        <v>MN252018231</v>
      </c>
      <c r="M142" s="1" t="str">
        <f t="shared" si="11"/>
        <v>OK</v>
      </c>
      <c r="N142" s="1" t="s">
        <v>66</v>
      </c>
      <c r="O142" t="str">
        <f>VLOOKUP(I142,Sheet3!$A$2:$B$4,2)</f>
        <v>Lone star tick</v>
      </c>
      <c r="P142" t="str">
        <f>VLOOKUP(J142,Sheet3!$A$8:$B$11,2)</f>
        <v>Female</v>
      </c>
    </row>
    <row r="143" spans="1:16" ht="13" x14ac:dyDescent="0.15">
      <c r="A143" s="1" t="s">
        <v>37</v>
      </c>
      <c r="B143" s="2">
        <v>43303</v>
      </c>
      <c r="C143" s="1">
        <f t="shared" si="12"/>
        <v>2018</v>
      </c>
      <c r="D143" s="1">
        <f t="shared" si="13"/>
        <v>7</v>
      </c>
      <c r="E143" s="1">
        <f t="shared" si="14"/>
        <v>3</v>
      </c>
      <c r="F143" s="1" t="s">
        <v>13</v>
      </c>
      <c r="G143" s="1" t="s">
        <v>12</v>
      </c>
      <c r="H143" s="1" t="s">
        <v>12</v>
      </c>
      <c r="I143" s="1">
        <v>1</v>
      </c>
      <c r="J143" s="1">
        <v>4</v>
      </c>
      <c r="K143" s="1">
        <v>1</v>
      </c>
      <c r="L143" s="1" t="str">
        <f t="shared" si="10"/>
        <v>MN302018141</v>
      </c>
      <c r="M143" s="1" t="str">
        <f t="shared" si="11"/>
        <v>OK</v>
      </c>
      <c r="N143" s="1" t="s">
        <v>20</v>
      </c>
      <c r="O143" t="str">
        <f>VLOOKUP(I143,Sheet3!$A$2:$B$4,2)</f>
        <v>Dog tick</v>
      </c>
      <c r="P143" t="str">
        <f>VLOOKUP(J143,Sheet3!$A$8:$B$11,2)</f>
        <v>Male</v>
      </c>
    </row>
    <row r="144" spans="1:16" ht="13" x14ac:dyDescent="0.15">
      <c r="A144" s="1" t="s">
        <v>37</v>
      </c>
      <c r="B144" s="2">
        <v>43644</v>
      </c>
      <c r="C144" s="1">
        <f t="shared" si="12"/>
        <v>2019</v>
      </c>
      <c r="D144" s="1">
        <f t="shared" si="13"/>
        <v>6</v>
      </c>
      <c r="E144" s="1">
        <f t="shared" si="14"/>
        <v>2</v>
      </c>
      <c r="F144" s="1" t="s">
        <v>13</v>
      </c>
      <c r="G144" s="1" t="s">
        <v>12</v>
      </c>
      <c r="H144" s="1" t="s">
        <v>12</v>
      </c>
      <c r="I144" s="1">
        <v>1</v>
      </c>
      <c r="J144" s="1">
        <v>4</v>
      </c>
      <c r="K144" s="1">
        <v>1</v>
      </c>
      <c r="L144" s="1" t="str">
        <f t="shared" si="10"/>
        <v>MN262019141</v>
      </c>
      <c r="M144" s="1" t="str">
        <f t="shared" si="11"/>
        <v>OK</v>
      </c>
      <c r="N144" s="1" t="s">
        <v>64</v>
      </c>
      <c r="O144" t="str">
        <f>VLOOKUP(I144,Sheet3!$A$2:$B$4,2)</f>
        <v>Dog tick</v>
      </c>
      <c r="P144" t="str">
        <f>VLOOKUP(J144,Sheet3!$A$8:$B$11,2)</f>
        <v>Male</v>
      </c>
    </row>
    <row r="145" spans="1:16" ht="13" x14ac:dyDescent="0.15">
      <c r="A145" s="1" t="s">
        <v>37</v>
      </c>
      <c r="B145" s="2">
        <v>43644</v>
      </c>
      <c r="C145" s="1">
        <f t="shared" si="12"/>
        <v>2019</v>
      </c>
      <c r="D145" s="1">
        <f t="shared" si="13"/>
        <v>6</v>
      </c>
      <c r="E145" s="1">
        <f t="shared" si="14"/>
        <v>2</v>
      </c>
      <c r="F145" s="1" t="s">
        <v>13</v>
      </c>
      <c r="G145" s="1" t="s">
        <v>12</v>
      </c>
      <c r="H145" s="1" t="s">
        <v>12</v>
      </c>
      <c r="I145" s="1">
        <v>1</v>
      </c>
      <c r="J145" s="1">
        <v>3</v>
      </c>
      <c r="K145" s="1">
        <v>1</v>
      </c>
      <c r="L145" s="1" t="str">
        <f t="shared" si="10"/>
        <v>MN262019131</v>
      </c>
      <c r="M145" s="1" t="str">
        <f t="shared" si="11"/>
        <v>OK</v>
      </c>
      <c r="N145" s="1" t="s">
        <v>64</v>
      </c>
      <c r="O145" t="str">
        <f>VLOOKUP(I145,Sheet3!$A$2:$B$4,2)</f>
        <v>Dog tick</v>
      </c>
      <c r="P145" t="str">
        <f>VLOOKUP(J145,Sheet3!$A$8:$B$11,2)</f>
        <v>Female</v>
      </c>
    </row>
    <row r="146" spans="1:16" ht="13" x14ac:dyDescent="0.15">
      <c r="A146" s="1" t="s">
        <v>37</v>
      </c>
      <c r="B146" s="2">
        <v>43644</v>
      </c>
      <c r="C146" s="1">
        <f t="shared" si="12"/>
        <v>2019</v>
      </c>
      <c r="D146" s="1">
        <f t="shared" si="13"/>
        <v>6</v>
      </c>
      <c r="E146" s="1">
        <f t="shared" si="14"/>
        <v>2</v>
      </c>
      <c r="F146" s="1" t="s">
        <v>13</v>
      </c>
      <c r="G146" s="1" t="s">
        <v>12</v>
      </c>
      <c r="H146" s="1" t="s">
        <v>12</v>
      </c>
      <c r="I146" s="1">
        <v>2</v>
      </c>
      <c r="J146" s="1">
        <v>3</v>
      </c>
      <c r="K146" s="1">
        <v>1</v>
      </c>
      <c r="L146" s="1" t="str">
        <f t="shared" si="10"/>
        <v>MN262019231</v>
      </c>
      <c r="M146" s="1" t="str">
        <f t="shared" si="11"/>
        <v>OK</v>
      </c>
      <c r="N146" s="1" t="s">
        <v>64</v>
      </c>
      <c r="O146" t="str">
        <f>VLOOKUP(I146,Sheet3!$A$2:$B$4,2)</f>
        <v>Lone star tick</v>
      </c>
      <c r="P146" t="str">
        <f>VLOOKUP(J146,Sheet3!$A$8:$B$11,2)</f>
        <v>Female</v>
      </c>
    </row>
    <row r="147" spans="1:16" ht="13" x14ac:dyDescent="0.15">
      <c r="A147" s="1" t="s">
        <v>37</v>
      </c>
      <c r="B147" s="2">
        <v>43644</v>
      </c>
      <c r="C147" s="1">
        <f t="shared" si="12"/>
        <v>2019</v>
      </c>
      <c r="D147" s="1">
        <f t="shared" si="13"/>
        <v>6</v>
      </c>
      <c r="E147" s="1">
        <f t="shared" si="14"/>
        <v>2</v>
      </c>
      <c r="F147" s="1" t="s">
        <v>13</v>
      </c>
      <c r="G147" s="1" t="s">
        <v>12</v>
      </c>
      <c r="H147" s="1" t="s">
        <v>12</v>
      </c>
      <c r="I147" s="1">
        <v>1</v>
      </c>
      <c r="J147" s="1">
        <v>3</v>
      </c>
      <c r="K147" s="1">
        <v>2</v>
      </c>
      <c r="L147" s="1" t="str">
        <f t="shared" si="10"/>
        <v>MN262019132</v>
      </c>
      <c r="M147" s="1" t="str">
        <f t="shared" si="11"/>
        <v>OK</v>
      </c>
      <c r="N147" s="1" t="s">
        <v>64</v>
      </c>
      <c r="O147" t="str">
        <f>VLOOKUP(I147,Sheet3!$A$2:$B$4,2)</f>
        <v>Dog tick</v>
      </c>
      <c r="P147" t="str">
        <f>VLOOKUP(J147,Sheet3!$A$8:$B$11,2)</f>
        <v>Female</v>
      </c>
    </row>
    <row r="148" spans="1:16" ht="13" x14ac:dyDescent="0.15">
      <c r="A148" s="1" t="s">
        <v>37</v>
      </c>
      <c r="B148" s="2">
        <v>43644</v>
      </c>
      <c r="C148" s="1">
        <f t="shared" si="12"/>
        <v>2019</v>
      </c>
      <c r="D148" s="1">
        <f t="shared" si="13"/>
        <v>6</v>
      </c>
      <c r="E148" s="1">
        <f t="shared" si="14"/>
        <v>2</v>
      </c>
      <c r="F148" s="1" t="s">
        <v>13</v>
      </c>
      <c r="G148" s="1" t="s">
        <v>12</v>
      </c>
      <c r="H148" s="1" t="s">
        <v>12</v>
      </c>
      <c r="I148" s="1">
        <v>1</v>
      </c>
      <c r="J148" s="1">
        <v>4</v>
      </c>
      <c r="K148" s="1">
        <v>2</v>
      </c>
      <c r="L148" s="1" t="str">
        <f t="shared" si="10"/>
        <v>MN262019142</v>
      </c>
      <c r="M148" s="1" t="str">
        <f t="shared" si="11"/>
        <v>OK</v>
      </c>
      <c r="O148" t="str">
        <f>VLOOKUP(I148,Sheet3!$A$2:$B$4,2)</f>
        <v>Dog tick</v>
      </c>
      <c r="P148" t="str">
        <f>VLOOKUP(J148,Sheet3!$A$8:$B$11,2)</f>
        <v>Male</v>
      </c>
    </row>
    <row r="149" spans="1:16" ht="13" x14ac:dyDescent="0.15">
      <c r="A149" s="1" t="s">
        <v>101</v>
      </c>
      <c r="B149" s="2">
        <v>44342</v>
      </c>
      <c r="C149" s="1">
        <f t="shared" si="12"/>
        <v>2021</v>
      </c>
      <c r="D149" s="1">
        <f t="shared" si="13"/>
        <v>5</v>
      </c>
      <c r="E149" s="1">
        <f t="shared" si="14"/>
        <v>2</v>
      </c>
      <c r="F149" s="1" t="s">
        <v>13</v>
      </c>
      <c r="G149" s="1" t="s">
        <v>12</v>
      </c>
      <c r="H149" s="1" t="s">
        <v>12</v>
      </c>
      <c r="I149" s="1">
        <v>2</v>
      </c>
      <c r="J149" s="1">
        <v>2</v>
      </c>
      <c r="K149" s="1">
        <v>5</v>
      </c>
      <c r="L149" s="1" t="str">
        <f t="shared" si="10"/>
        <v>MN222021225</v>
      </c>
      <c r="M149" s="1" t="str">
        <f t="shared" si="11"/>
        <v>OK</v>
      </c>
      <c r="N149" s="1" t="s">
        <v>106</v>
      </c>
      <c r="O149" t="str">
        <f>VLOOKUP(I149,Sheet3!$A$2:$B$4,2)</f>
        <v>Lone star tick</v>
      </c>
      <c r="P149" t="str">
        <f>VLOOKUP(J149,Sheet3!$A$8:$B$11,2)</f>
        <v>Nymph</v>
      </c>
    </row>
    <row r="150" spans="1:16" ht="13" x14ac:dyDescent="0.15">
      <c r="A150" s="1" t="s">
        <v>10</v>
      </c>
      <c r="B150" s="2">
        <v>43205</v>
      </c>
      <c r="C150" s="1">
        <f t="shared" si="12"/>
        <v>2018</v>
      </c>
      <c r="D150" s="1">
        <f t="shared" si="13"/>
        <v>4</v>
      </c>
      <c r="E150" s="1">
        <f t="shared" si="14"/>
        <v>2</v>
      </c>
      <c r="F150" s="1" t="s">
        <v>13</v>
      </c>
      <c r="G150" s="1" t="s">
        <v>14</v>
      </c>
      <c r="H150" s="1" t="s">
        <v>123</v>
      </c>
      <c r="I150" s="1">
        <v>1</v>
      </c>
      <c r="J150" s="1">
        <v>4</v>
      </c>
      <c r="K150" s="1">
        <v>1</v>
      </c>
      <c r="L150" s="1" t="str">
        <f t="shared" si="10"/>
        <v>MN162018141</v>
      </c>
      <c r="M150" s="1" t="str">
        <f t="shared" si="11"/>
        <v>OK</v>
      </c>
      <c r="O150" t="str">
        <f>VLOOKUP(I150,Sheet3!$A$2:$B$4,2)</f>
        <v>Dog tick</v>
      </c>
      <c r="P150" t="str">
        <f>VLOOKUP(J150,Sheet3!$A$8:$B$11,2)</f>
        <v>Male</v>
      </c>
    </row>
    <row r="151" spans="1:16" ht="13" x14ac:dyDescent="0.15">
      <c r="A151" s="1" t="s">
        <v>37</v>
      </c>
      <c r="B151" s="2">
        <v>43266</v>
      </c>
      <c r="C151" s="1">
        <f t="shared" si="12"/>
        <v>2018</v>
      </c>
      <c r="D151" s="1">
        <f t="shared" si="13"/>
        <v>6</v>
      </c>
      <c r="E151" s="1">
        <f t="shared" si="14"/>
        <v>2</v>
      </c>
      <c r="F151" s="1" t="s">
        <v>13</v>
      </c>
      <c r="G151" s="1" t="s">
        <v>65</v>
      </c>
      <c r="H151" s="1" t="s">
        <v>123</v>
      </c>
      <c r="I151" s="1">
        <v>1</v>
      </c>
      <c r="J151" s="1">
        <v>3</v>
      </c>
      <c r="K151" s="1">
        <v>2</v>
      </c>
      <c r="L151" s="1" t="str">
        <f t="shared" si="10"/>
        <v>MN242018132</v>
      </c>
      <c r="M151" s="1" t="str">
        <f t="shared" si="11"/>
        <v>OK</v>
      </c>
      <c r="O151" t="str">
        <f>VLOOKUP(I151,Sheet3!$A$2:$B$4,2)</f>
        <v>Dog tick</v>
      </c>
      <c r="P151" t="str">
        <f>VLOOKUP(J151,Sheet3!$A$8:$B$11,2)</f>
        <v>Female</v>
      </c>
    </row>
    <row r="152" spans="1:16" ht="13" x14ac:dyDescent="0.15">
      <c r="A152" s="1" t="s">
        <v>37</v>
      </c>
      <c r="B152" s="2">
        <v>43337</v>
      </c>
      <c r="C152" s="1">
        <f t="shared" si="12"/>
        <v>2018</v>
      </c>
      <c r="D152" s="1">
        <f t="shared" si="13"/>
        <v>8</v>
      </c>
      <c r="E152" s="1">
        <f t="shared" si="14"/>
        <v>3</v>
      </c>
      <c r="F152" s="1" t="s">
        <v>13</v>
      </c>
      <c r="G152" s="1" t="s">
        <v>65</v>
      </c>
      <c r="H152" s="1" t="s">
        <v>123</v>
      </c>
      <c r="I152" s="1">
        <v>1</v>
      </c>
      <c r="J152" s="1">
        <v>3</v>
      </c>
      <c r="K152" s="1">
        <v>1</v>
      </c>
      <c r="L152" s="1" t="str">
        <f t="shared" si="10"/>
        <v>MN342018131</v>
      </c>
      <c r="M152" s="1" t="str">
        <f t="shared" si="11"/>
        <v>OK</v>
      </c>
      <c r="O152" t="str">
        <f>VLOOKUP(I152,Sheet3!$A$2:$B$4,2)</f>
        <v>Dog tick</v>
      </c>
      <c r="P152" t="str">
        <f>VLOOKUP(J152,Sheet3!$A$8:$B$11,2)</f>
        <v>Female</v>
      </c>
    </row>
    <row r="153" spans="1:16" ht="13" x14ac:dyDescent="0.15">
      <c r="A153" s="1" t="s">
        <v>101</v>
      </c>
      <c r="B153" s="2">
        <v>44352</v>
      </c>
      <c r="C153" s="1">
        <f t="shared" si="12"/>
        <v>2021</v>
      </c>
      <c r="D153" s="1">
        <f t="shared" si="13"/>
        <v>6</v>
      </c>
      <c r="E153" s="1">
        <f t="shared" si="14"/>
        <v>2</v>
      </c>
      <c r="F153" s="1" t="s">
        <v>13</v>
      </c>
      <c r="G153" s="1" t="s">
        <v>113</v>
      </c>
      <c r="H153" s="1" t="s">
        <v>121</v>
      </c>
      <c r="I153" s="1">
        <v>2</v>
      </c>
      <c r="J153" s="1">
        <v>3</v>
      </c>
      <c r="K153" s="1">
        <v>1</v>
      </c>
      <c r="L153" s="1" t="str">
        <f t="shared" si="10"/>
        <v>MN232021231</v>
      </c>
      <c r="M153" s="1" t="str">
        <f t="shared" si="11"/>
        <v>OK</v>
      </c>
      <c r="N153" s="1" t="s">
        <v>114</v>
      </c>
      <c r="O153" t="str">
        <f>VLOOKUP(I153,Sheet3!$A$2:$B$4,2)</f>
        <v>Lone star tick</v>
      </c>
      <c r="P153" t="str">
        <f>VLOOKUP(J153,Sheet3!$A$8:$B$11,2)</f>
        <v>Female</v>
      </c>
    </row>
    <row r="154" spans="1:16" ht="13" x14ac:dyDescent="0.15">
      <c r="A154" s="1" t="s">
        <v>37</v>
      </c>
      <c r="B154" s="2">
        <v>43933</v>
      </c>
      <c r="C154" s="1">
        <f t="shared" si="12"/>
        <v>2020</v>
      </c>
      <c r="D154" s="1">
        <f t="shared" si="13"/>
        <v>4</v>
      </c>
      <c r="E154" s="1">
        <f t="shared" si="14"/>
        <v>2</v>
      </c>
      <c r="F154" s="1" t="s">
        <v>13</v>
      </c>
      <c r="G154" s="1" t="s">
        <v>72</v>
      </c>
      <c r="H154" s="1" t="s">
        <v>122</v>
      </c>
      <c r="I154" s="1">
        <v>2</v>
      </c>
      <c r="J154" s="1">
        <v>2</v>
      </c>
      <c r="K154" s="1">
        <v>1</v>
      </c>
      <c r="L154" s="1" t="str">
        <f t="shared" si="10"/>
        <v>MN162020221</v>
      </c>
      <c r="M154" s="1" t="str">
        <f t="shared" si="11"/>
        <v>OK</v>
      </c>
      <c r="O154" t="str">
        <f>VLOOKUP(I154,Sheet3!$A$2:$B$4,2)</f>
        <v>Lone star tick</v>
      </c>
      <c r="P154" t="str">
        <f>VLOOKUP(J154,Sheet3!$A$8:$B$11,2)</f>
        <v>Nymph</v>
      </c>
    </row>
    <row r="155" spans="1:16" ht="13" x14ac:dyDescent="0.15">
      <c r="A155" s="1" t="s">
        <v>37</v>
      </c>
      <c r="B155" s="2">
        <v>43935</v>
      </c>
      <c r="C155" s="1">
        <f t="shared" si="12"/>
        <v>2020</v>
      </c>
      <c r="D155" s="1">
        <f t="shared" si="13"/>
        <v>4</v>
      </c>
      <c r="E155" s="1">
        <f t="shared" si="14"/>
        <v>2</v>
      </c>
      <c r="F155" s="1" t="s">
        <v>13</v>
      </c>
      <c r="G155" s="1" t="s">
        <v>72</v>
      </c>
      <c r="H155" s="1" t="s">
        <v>122</v>
      </c>
      <c r="I155" s="1">
        <v>2</v>
      </c>
      <c r="J155" s="1">
        <v>2</v>
      </c>
      <c r="K155" s="1">
        <v>3</v>
      </c>
      <c r="L155" s="1" t="str">
        <f t="shared" si="10"/>
        <v>MN162020223</v>
      </c>
      <c r="M155" s="1" t="str">
        <f t="shared" si="11"/>
        <v>OK</v>
      </c>
      <c r="O155" t="str">
        <f>VLOOKUP(I155,Sheet3!$A$2:$B$4,2)</f>
        <v>Lone star tick</v>
      </c>
      <c r="P155" t="str">
        <f>VLOOKUP(J155,Sheet3!$A$8:$B$11,2)</f>
        <v>Nymph</v>
      </c>
    </row>
    <row r="156" spans="1:16" ht="13" x14ac:dyDescent="0.15">
      <c r="A156" s="1" t="s">
        <v>37</v>
      </c>
      <c r="B156" s="2">
        <v>43944</v>
      </c>
      <c r="C156" s="1">
        <f t="shared" si="12"/>
        <v>2020</v>
      </c>
      <c r="D156" s="1">
        <f t="shared" si="13"/>
        <v>4</v>
      </c>
      <c r="E156" s="1">
        <f t="shared" si="14"/>
        <v>2</v>
      </c>
      <c r="F156" s="1" t="s">
        <v>13</v>
      </c>
      <c r="G156" s="1" t="s">
        <v>72</v>
      </c>
      <c r="H156" s="1" t="s">
        <v>122</v>
      </c>
      <c r="I156" s="1">
        <v>2</v>
      </c>
      <c r="J156" s="1">
        <v>2</v>
      </c>
      <c r="K156" s="1">
        <v>6</v>
      </c>
      <c r="L156" s="1" t="str">
        <f t="shared" si="10"/>
        <v>MN172020226</v>
      </c>
      <c r="M156" s="1" t="str">
        <f t="shared" si="11"/>
        <v>OK</v>
      </c>
      <c r="O156" t="str">
        <f>VLOOKUP(I156,Sheet3!$A$2:$B$4,2)</f>
        <v>Lone star tick</v>
      </c>
      <c r="P156" t="str">
        <f>VLOOKUP(J156,Sheet3!$A$8:$B$11,2)</f>
        <v>Nymph</v>
      </c>
    </row>
    <row r="157" spans="1:16" ht="13" x14ac:dyDescent="0.15">
      <c r="A157" s="1" t="s">
        <v>101</v>
      </c>
      <c r="B157" s="2">
        <v>44362</v>
      </c>
      <c r="C157" s="1">
        <f t="shared" si="12"/>
        <v>2021</v>
      </c>
      <c r="D157" s="1">
        <f t="shared" si="13"/>
        <v>6</v>
      </c>
      <c r="E157" s="1">
        <f t="shared" si="14"/>
        <v>2</v>
      </c>
      <c r="F157" s="1" t="s">
        <v>13</v>
      </c>
      <c r="G157" s="1" t="s">
        <v>72</v>
      </c>
      <c r="H157" s="1" t="s">
        <v>122</v>
      </c>
      <c r="I157" s="1">
        <v>2</v>
      </c>
      <c r="J157" s="1">
        <v>2</v>
      </c>
      <c r="K157" s="1">
        <v>2</v>
      </c>
      <c r="L157" s="1" t="str">
        <f t="shared" si="10"/>
        <v>MN252021222</v>
      </c>
      <c r="M157" s="1" t="str">
        <f t="shared" si="11"/>
        <v>OK</v>
      </c>
      <c r="O157" t="str">
        <f>VLOOKUP(I157,Sheet3!$A$2:$B$4,2)</f>
        <v>Lone star tick</v>
      </c>
      <c r="P157" t="str">
        <f>VLOOKUP(J157,Sheet3!$A$8:$B$11,2)</f>
        <v>Nymph</v>
      </c>
    </row>
    <row r="158" spans="1:16" ht="13" x14ac:dyDescent="0.15">
      <c r="A158" s="1" t="s">
        <v>101</v>
      </c>
      <c r="B158" s="2">
        <v>44468</v>
      </c>
      <c r="C158" s="1">
        <f t="shared" si="12"/>
        <v>2021</v>
      </c>
      <c r="D158" s="1">
        <f t="shared" si="13"/>
        <v>9</v>
      </c>
      <c r="E158" s="1">
        <f t="shared" si="14"/>
        <v>3</v>
      </c>
      <c r="F158" s="1" t="s">
        <v>13</v>
      </c>
      <c r="G158" s="1" t="s">
        <v>72</v>
      </c>
      <c r="H158" s="1" t="s">
        <v>122</v>
      </c>
      <c r="I158" s="1">
        <v>2</v>
      </c>
      <c r="J158" s="1">
        <v>2</v>
      </c>
      <c r="K158" s="1">
        <v>1</v>
      </c>
      <c r="L158" s="1" t="str">
        <f t="shared" si="10"/>
        <v>MN402021221</v>
      </c>
      <c r="M158" s="1" t="str">
        <f t="shared" si="11"/>
        <v>OK</v>
      </c>
      <c r="O158" t="str">
        <f>VLOOKUP(I158,Sheet3!$A$2:$B$4,2)</f>
        <v>Lone star tick</v>
      </c>
      <c r="P158" t="str">
        <f>VLOOKUP(J158,Sheet3!$A$8:$B$11,2)</f>
        <v>Nymph</v>
      </c>
    </row>
    <row r="159" spans="1:16" ht="13" x14ac:dyDescent="0.15">
      <c r="A159" s="1" t="s">
        <v>37</v>
      </c>
      <c r="B159" s="2">
        <v>43598</v>
      </c>
      <c r="C159" s="1">
        <f t="shared" si="12"/>
        <v>2019</v>
      </c>
      <c r="D159" s="1">
        <f t="shared" si="13"/>
        <v>5</v>
      </c>
      <c r="E159" s="1">
        <f t="shared" si="14"/>
        <v>2</v>
      </c>
      <c r="F159" s="1" t="s">
        <v>13</v>
      </c>
      <c r="G159" s="1" t="s">
        <v>59</v>
      </c>
      <c r="H159" s="1" t="s">
        <v>121</v>
      </c>
      <c r="I159" s="1">
        <v>2</v>
      </c>
      <c r="J159" s="1">
        <v>3</v>
      </c>
      <c r="K159" s="1">
        <v>1</v>
      </c>
      <c r="L159" s="1" t="str">
        <f t="shared" si="10"/>
        <v>MN202019231</v>
      </c>
      <c r="M159" s="1" t="str">
        <f t="shared" si="11"/>
        <v>OK</v>
      </c>
      <c r="O159" t="str">
        <f>VLOOKUP(I159,Sheet3!$A$2:$B$4,2)</f>
        <v>Lone star tick</v>
      </c>
      <c r="P159" t="str">
        <f>VLOOKUP(J159,Sheet3!$A$8:$B$11,2)</f>
        <v>Female</v>
      </c>
    </row>
    <row r="160" spans="1:16" ht="13" x14ac:dyDescent="0.15">
      <c r="A160" s="1" t="s">
        <v>37</v>
      </c>
      <c r="B160" s="2">
        <v>43655</v>
      </c>
      <c r="C160" s="1">
        <f t="shared" si="12"/>
        <v>2019</v>
      </c>
      <c r="D160" s="1">
        <f t="shared" si="13"/>
        <v>7</v>
      </c>
      <c r="E160" s="1">
        <f t="shared" si="14"/>
        <v>3</v>
      </c>
      <c r="F160" s="1" t="s">
        <v>13</v>
      </c>
      <c r="G160" s="1" t="s">
        <v>59</v>
      </c>
      <c r="H160" s="1" t="s">
        <v>121</v>
      </c>
      <c r="I160" s="1">
        <v>2</v>
      </c>
      <c r="J160" s="1">
        <v>2</v>
      </c>
      <c r="K160" s="1">
        <v>1</v>
      </c>
      <c r="L160" s="1" t="str">
        <f t="shared" si="10"/>
        <v>MN282019221</v>
      </c>
      <c r="M160" s="1" t="str">
        <f t="shared" si="11"/>
        <v>OK</v>
      </c>
      <c r="N160" s="1" t="s">
        <v>95</v>
      </c>
      <c r="O160" t="str">
        <f>VLOOKUP(I160,Sheet3!$A$2:$B$4,2)</f>
        <v>Lone star tick</v>
      </c>
      <c r="P160" t="str">
        <f>VLOOKUP(J160,Sheet3!$A$8:$B$11,2)</f>
        <v>Nymph</v>
      </c>
    </row>
    <row r="161" spans="1:16" ht="13" x14ac:dyDescent="0.15">
      <c r="A161" s="1" t="s">
        <v>37</v>
      </c>
      <c r="B161" s="2">
        <v>44029</v>
      </c>
      <c r="C161" s="1">
        <f t="shared" si="12"/>
        <v>2020</v>
      </c>
      <c r="D161" s="1">
        <f t="shared" si="13"/>
        <v>7</v>
      </c>
      <c r="E161" s="1">
        <f t="shared" si="14"/>
        <v>3</v>
      </c>
      <c r="F161" s="1" t="s">
        <v>13</v>
      </c>
      <c r="G161" s="1" t="s">
        <v>59</v>
      </c>
      <c r="H161" s="1" t="s">
        <v>121</v>
      </c>
      <c r="I161" s="1">
        <v>2</v>
      </c>
      <c r="J161" s="1">
        <v>2</v>
      </c>
      <c r="K161" s="1">
        <v>2</v>
      </c>
      <c r="L161" s="1" t="str">
        <f t="shared" si="10"/>
        <v>MN292020222</v>
      </c>
      <c r="M161" s="1" t="str">
        <f t="shared" si="11"/>
        <v>OK</v>
      </c>
      <c r="O161" t="str">
        <f>VLOOKUP(I161,Sheet3!$A$2:$B$4,2)</f>
        <v>Lone star tick</v>
      </c>
      <c r="P161" t="str">
        <f>VLOOKUP(J161,Sheet3!$A$8:$B$11,2)</f>
        <v>Nymph</v>
      </c>
    </row>
    <row r="162" spans="1:16" ht="13" x14ac:dyDescent="0.15">
      <c r="A162" s="1" t="s">
        <v>101</v>
      </c>
      <c r="B162" s="2">
        <v>44275</v>
      </c>
      <c r="C162" s="1">
        <f t="shared" si="12"/>
        <v>2021</v>
      </c>
      <c r="D162" s="1">
        <f t="shared" si="13"/>
        <v>3</v>
      </c>
      <c r="E162" s="1">
        <f t="shared" si="14"/>
        <v>1</v>
      </c>
      <c r="F162" s="1" t="s">
        <v>13</v>
      </c>
      <c r="G162" s="1" t="s">
        <v>59</v>
      </c>
      <c r="H162" s="1" t="s">
        <v>121</v>
      </c>
      <c r="I162" s="1">
        <v>2</v>
      </c>
      <c r="J162" s="1">
        <v>3</v>
      </c>
      <c r="K162" s="1">
        <v>1</v>
      </c>
      <c r="L162" s="1" t="str">
        <f t="shared" si="10"/>
        <v>MN122021231</v>
      </c>
      <c r="M162" s="1" t="str">
        <f t="shared" si="11"/>
        <v>OK</v>
      </c>
      <c r="N162" s="1" t="s">
        <v>107</v>
      </c>
      <c r="O162" t="str">
        <f>VLOOKUP(I162,Sheet3!$A$2:$B$4,2)</f>
        <v>Lone star tick</v>
      </c>
      <c r="P162" t="str">
        <f>VLOOKUP(J162,Sheet3!$A$8:$B$11,2)</f>
        <v>Female</v>
      </c>
    </row>
    <row r="163" spans="1:16" ht="13" x14ac:dyDescent="0.15">
      <c r="A163" s="1" t="s">
        <v>101</v>
      </c>
      <c r="B163" s="2">
        <v>44309</v>
      </c>
      <c r="C163" s="1">
        <f t="shared" si="12"/>
        <v>2021</v>
      </c>
      <c r="D163" s="1">
        <f t="shared" si="13"/>
        <v>4</v>
      </c>
      <c r="E163" s="1">
        <f t="shared" si="14"/>
        <v>2</v>
      </c>
      <c r="F163" s="1" t="s">
        <v>13</v>
      </c>
      <c r="G163" s="1" t="s">
        <v>59</v>
      </c>
      <c r="H163" s="1" t="s">
        <v>121</v>
      </c>
      <c r="I163" s="1">
        <v>2</v>
      </c>
      <c r="J163" s="1">
        <v>2</v>
      </c>
      <c r="K163" s="1">
        <v>2</v>
      </c>
      <c r="L163" s="1" t="str">
        <f t="shared" si="10"/>
        <v>MN172021222</v>
      </c>
      <c r="M163" s="1" t="str">
        <f t="shared" si="11"/>
        <v>OK</v>
      </c>
      <c r="O163" t="str">
        <f>VLOOKUP(I163,Sheet3!$A$2:$B$4,2)</f>
        <v>Lone star tick</v>
      </c>
      <c r="P163" t="str">
        <f>VLOOKUP(J163,Sheet3!$A$8:$B$11,2)</f>
        <v>Nymph</v>
      </c>
    </row>
    <row r="164" spans="1:16" ht="13" x14ac:dyDescent="0.15">
      <c r="A164" s="1" t="s">
        <v>101</v>
      </c>
      <c r="B164" s="2">
        <v>44359</v>
      </c>
      <c r="C164" s="1">
        <f t="shared" si="12"/>
        <v>2021</v>
      </c>
      <c r="D164" s="1">
        <f t="shared" si="13"/>
        <v>6</v>
      </c>
      <c r="E164" s="1">
        <f t="shared" si="14"/>
        <v>2</v>
      </c>
      <c r="F164" s="1" t="s">
        <v>13</v>
      </c>
      <c r="G164" s="1" t="s">
        <v>59</v>
      </c>
      <c r="H164" s="1" t="s">
        <v>121</v>
      </c>
      <c r="I164" s="1">
        <v>2</v>
      </c>
      <c r="J164" s="1">
        <v>4</v>
      </c>
      <c r="K164" s="1">
        <v>1</v>
      </c>
      <c r="L164" s="1" t="str">
        <f t="shared" si="10"/>
        <v>MN242021241</v>
      </c>
      <c r="M164" s="1" t="str">
        <f t="shared" si="11"/>
        <v>OK</v>
      </c>
      <c r="O164" t="str">
        <f>VLOOKUP(I164,Sheet3!$A$2:$B$4,2)</f>
        <v>Lone star tick</v>
      </c>
      <c r="P164" t="str">
        <f>VLOOKUP(J164,Sheet3!$A$8:$B$11,2)</f>
        <v>Male</v>
      </c>
    </row>
    <row r="165" spans="1:16" ht="13" x14ac:dyDescent="0.15">
      <c r="A165" s="1" t="s">
        <v>37</v>
      </c>
      <c r="B165" s="2">
        <v>44055</v>
      </c>
      <c r="C165" s="1">
        <f t="shared" si="12"/>
        <v>2020</v>
      </c>
      <c r="D165" s="1">
        <f t="shared" si="13"/>
        <v>8</v>
      </c>
      <c r="E165" s="1">
        <f t="shared" si="14"/>
        <v>3</v>
      </c>
      <c r="F165" s="1" t="s">
        <v>13</v>
      </c>
      <c r="G165" s="1" t="s">
        <v>61</v>
      </c>
      <c r="H165" s="1" t="s">
        <v>121</v>
      </c>
      <c r="I165" s="1">
        <v>2</v>
      </c>
      <c r="J165" s="1">
        <v>2</v>
      </c>
      <c r="K165" s="1">
        <v>1</v>
      </c>
      <c r="L165" s="1" t="str">
        <f t="shared" si="10"/>
        <v>MN332020221</v>
      </c>
      <c r="M165" s="1" t="str">
        <f t="shared" si="11"/>
        <v>OK</v>
      </c>
      <c r="O165" t="str">
        <f>VLOOKUP(I165,Sheet3!$A$2:$B$4,2)</f>
        <v>Lone star tick</v>
      </c>
      <c r="P165" t="str">
        <f>VLOOKUP(J165,Sheet3!$A$8:$B$11,2)</f>
        <v>Nymph</v>
      </c>
    </row>
    <row r="166" spans="1:16" ht="13" x14ac:dyDescent="0.15">
      <c r="A166" s="1" t="s">
        <v>101</v>
      </c>
      <c r="B166" s="2">
        <v>44321</v>
      </c>
      <c r="C166" s="1">
        <f t="shared" si="12"/>
        <v>2021</v>
      </c>
      <c r="D166" s="1">
        <f t="shared" si="13"/>
        <v>5</v>
      </c>
      <c r="E166" s="1">
        <f t="shared" si="14"/>
        <v>2</v>
      </c>
      <c r="F166" s="1" t="s">
        <v>13</v>
      </c>
      <c r="G166" s="1" t="s">
        <v>61</v>
      </c>
      <c r="H166" s="1" t="s">
        <v>121</v>
      </c>
      <c r="I166" s="1">
        <v>2</v>
      </c>
      <c r="J166" s="1">
        <v>3</v>
      </c>
      <c r="K166" s="1">
        <v>2</v>
      </c>
      <c r="L166" s="1" t="str">
        <f t="shared" si="10"/>
        <v>MN192021232</v>
      </c>
      <c r="M166" s="1" t="str">
        <f t="shared" si="11"/>
        <v>OK</v>
      </c>
      <c r="O166" t="str">
        <f>VLOOKUP(I166,Sheet3!$A$2:$B$4,2)</f>
        <v>Lone star tick</v>
      </c>
      <c r="P166" t="str">
        <f>VLOOKUP(J166,Sheet3!$A$8:$B$11,2)</f>
        <v>Female</v>
      </c>
    </row>
    <row r="167" spans="1:16" ht="13" x14ac:dyDescent="0.15">
      <c r="A167" s="1" t="s">
        <v>37</v>
      </c>
      <c r="B167" s="2">
        <v>44063</v>
      </c>
      <c r="C167" s="1">
        <f t="shared" si="12"/>
        <v>2020</v>
      </c>
      <c r="D167" s="1">
        <f t="shared" si="13"/>
        <v>8</v>
      </c>
      <c r="E167" s="1">
        <f t="shared" si="14"/>
        <v>3</v>
      </c>
      <c r="F167" s="1" t="s">
        <v>13</v>
      </c>
      <c r="G167" s="1" t="s">
        <v>63</v>
      </c>
      <c r="H167" s="1" t="s">
        <v>121</v>
      </c>
      <c r="I167" s="1">
        <v>2</v>
      </c>
      <c r="J167" s="1">
        <v>2</v>
      </c>
      <c r="K167" s="1">
        <v>2</v>
      </c>
      <c r="L167" s="1" t="str">
        <f t="shared" si="10"/>
        <v>MN342020222</v>
      </c>
      <c r="M167" s="1" t="str">
        <f t="shared" si="11"/>
        <v>OK</v>
      </c>
      <c r="O167" t="str">
        <f>VLOOKUP(I167,Sheet3!$A$2:$B$4,2)</f>
        <v>Lone star tick</v>
      </c>
      <c r="P167" t="str">
        <f>VLOOKUP(J167,Sheet3!$A$8:$B$11,2)</f>
        <v>Nymph</v>
      </c>
    </row>
    <row r="168" spans="1:16" ht="13" x14ac:dyDescent="0.15">
      <c r="A168" s="1" t="s">
        <v>101</v>
      </c>
      <c r="B168" s="2">
        <v>44339</v>
      </c>
      <c r="C168" s="1">
        <f t="shared" si="12"/>
        <v>2021</v>
      </c>
      <c r="D168" s="1">
        <f t="shared" si="13"/>
        <v>5</v>
      </c>
      <c r="E168" s="1">
        <f t="shared" si="14"/>
        <v>2</v>
      </c>
      <c r="F168" s="1" t="s">
        <v>13</v>
      </c>
      <c r="G168" s="1" t="s">
        <v>63</v>
      </c>
      <c r="H168" s="1" t="s">
        <v>121</v>
      </c>
      <c r="I168" s="1">
        <v>2</v>
      </c>
      <c r="J168" s="1">
        <v>2</v>
      </c>
      <c r="K168" s="1">
        <v>1</v>
      </c>
      <c r="L168" s="1" t="str">
        <f t="shared" si="10"/>
        <v>MN222021221</v>
      </c>
      <c r="M168" s="1" t="str">
        <f t="shared" si="11"/>
        <v>OK</v>
      </c>
      <c r="N168" s="1" t="s">
        <v>60</v>
      </c>
      <c r="O168" t="str">
        <f>VLOOKUP(I168,Sheet3!$A$2:$B$4,2)</f>
        <v>Lone star tick</v>
      </c>
      <c r="P168" t="str">
        <f>VLOOKUP(J168,Sheet3!$A$8:$B$11,2)</f>
        <v>Nymph</v>
      </c>
    </row>
    <row r="169" spans="1:16" ht="13" x14ac:dyDescent="0.15">
      <c r="A169" s="1" t="s">
        <v>101</v>
      </c>
      <c r="B169" s="2">
        <v>44342</v>
      </c>
      <c r="C169" s="1">
        <f t="shared" si="12"/>
        <v>2021</v>
      </c>
      <c r="D169" s="1">
        <f t="shared" si="13"/>
        <v>5</v>
      </c>
      <c r="E169" s="1">
        <f t="shared" si="14"/>
        <v>2</v>
      </c>
      <c r="F169" s="1" t="s">
        <v>13</v>
      </c>
      <c r="G169" s="1" t="s">
        <v>63</v>
      </c>
      <c r="H169" s="1" t="s">
        <v>121</v>
      </c>
      <c r="I169" s="1">
        <v>2</v>
      </c>
      <c r="J169" s="1">
        <v>2</v>
      </c>
      <c r="K169" s="1">
        <v>6</v>
      </c>
      <c r="L169" s="1" t="str">
        <f t="shared" si="10"/>
        <v>MN222021226</v>
      </c>
      <c r="M169" s="1" t="str">
        <f t="shared" si="11"/>
        <v>OK</v>
      </c>
      <c r="O169" t="str">
        <f>VLOOKUP(I169,Sheet3!$A$2:$B$4,2)</f>
        <v>Lone star tick</v>
      </c>
      <c r="P169" t="str">
        <f>VLOOKUP(J169,Sheet3!$A$8:$B$11,2)</f>
        <v>Nymph</v>
      </c>
    </row>
    <row r="170" spans="1:16" ht="13" x14ac:dyDescent="0.15">
      <c r="A170" s="1" t="s">
        <v>10</v>
      </c>
      <c r="B170" s="2">
        <v>43229</v>
      </c>
      <c r="C170" s="1">
        <f t="shared" si="12"/>
        <v>2018</v>
      </c>
      <c r="D170" s="1">
        <f t="shared" si="13"/>
        <v>5</v>
      </c>
      <c r="E170" s="1">
        <f t="shared" si="14"/>
        <v>2</v>
      </c>
      <c r="F170" s="1" t="s">
        <v>13</v>
      </c>
      <c r="G170" s="1" t="s">
        <v>31</v>
      </c>
      <c r="H170" s="1" t="s">
        <v>122</v>
      </c>
      <c r="I170" s="1">
        <v>2</v>
      </c>
      <c r="J170" s="1">
        <v>2</v>
      </c>
      <c r="K170" s="1">
        <v>2</v>
      </c>
      <c r="L170" s="1" t="str">
        <f t="shared" si="10"/>
        <v>MN192018222</v>
      </c>
      <c r="M170" s="1" t="str">
        <f t="shared" si="11"/>
        <v>OK</v>
      </c>
      <c r="O170" t="str">
        <f>VLOOKUP(I170,Sheet3!$A$2:$B$4,2)</f>
        <v>Lone star tick</v>
      </c>
      <c r="P170" t="str">
        <f>VLOOKUP(J170,Sheet3!$A$8:$B$11,2)</f>
        <v>Nymph</v>
      </c>
    </row>
    <row r="171" spans="1:16" ht="13" x14ac:dyDescent="0.15">
      <c r="A171" s="1" t="s">
        <v>10</v>
      </c>
      <c r="B171" s="2">
        <v>43229</v>
      </c>
      <c r="C171" s="1">
        <f t="shared" si="12"/>
        <v>2018</v>
      </c>
      <c r="D171" s="1">
        <f t="shared" si="13"/>
        <v>5</v>
      </c>
      <c r="E171" s="1">
        <f t="shared" si="14"/>
        <v>2</v>
      </c>
      <c r="F171" s="1" t="s">
        <v>13</v>
      </c>
      <c r="G171" s="1" t="s">
        <v>31</v>
      </c>
      <c r="H171" s="1" t="s">
        <v>122</v>
      </c>
      <c r="I171" s="1">
        <v>2</v>
      </c>
      <c r="J171" s="1">
        <v>2</v>
      </c>
      <c r="K171" s="1">
        <v>3</v>
      </c>
      <c r="L171" s="1" t="str">
        <f t="shared" si="10"/>
        <v>MN192018223</v>
      </c>
      <c r="M171" s="1" t="str">
        <f t="shared" si="11"/>
        <v>OK</v>
      </c>
      <c r="O171" t="str">
        <f>VLOOKUP(I171,Sheet3!$A$2:$B$4,2)</f>
        <v>Lone star tick</v>
      </c>
      <c r="P171" t="str">
        <f>VLOOKUP(J171,Sheet3!$A$8:$B$11,2)</f>
        <v>Nymph</v>
      </c>
    </row>
    <row r="172" spans="1:16" ht="13" x14ac:dyDescent="0.15">
      <c r="A172" s="1" t="s">
        <v>101</v>
      </c>
      <c r="B172" s="2">
        <v>44476</v>
      </c>
      <c r="C172" s="1">
        <f t="shared" si="12"/>
        <v>2021</v>
      </c>
      <c r="D172" s="1">
        <f t="shared" si="13"/>
        <v>10</v>
      </c>
      <c r="E172" s="1">
        <f t="shared" si="14"/>
        <v>4</v>
      </c>
      <c r="F172" s="1" t="s">
        <v>13</v>
      </c>
      <c r="G172" s="1" t="s">
        <v>118</v>
      </c>
      <c r="H172" s="1" t="s">
        <v>123</v>
      </c>
      <c r="I172" s="1">
        <v>2</v>
      </c>
      <c r="J172" s="1">
        <v>2</v>
      </c>
      <c r="K172" s="1">
        <v>1</v>
      </c>
      <c r="L172" s="1" t="str">
        <f t="shared" si="10"/>
        <v>MN412021221</v>
      </c>
      <c r="M172" s="1" t="str">
        <f t="shared" si="11"/>
        <v>OK</v>
      </c>
      <c r="N172" s="1" t="s">
        <v>60</v>
      </c>
      <c r="O172" t="str">
        <f>VLOOKUP(I172,Sheet3!$A$2:$B$4,2)</f>
        <v>Lone star tick</v>
      </c>
      <c r="P172" t="str">
        <f>VLOOKUP(J172,Sheet3!$A$8:$B$11,2)</f>
        <v>Nymph</v>
      </c>
    </row>
    <row r="173" spans="1:16" ht="13" x14ac:dyDescent="0.15">
      <c r="A173" s="1" t="s">
        <v>37</v>
      </c>
      <c r="B173" s="2">
        <v>43270</v>
      </c>
      <c r="C173" s="1">
        <f t="shared" si="12"/>
        <v>2018</v>
      </c>
      <c r="D173" s="1">
        <f t="shared" si="13"/>
        <v>6</v>
      </c>
      <c r="E173" s="1">
        <f t="shared" si="14"/>
        <v>2</v>
      </c>
      <c r="F173" s="1" t="s">
        <v>13</v>
      </c>
      <c r="G173" s="1" t="s">
        <v>48</v>
      </c>
      <c r="H173" s="1" t="s">
        <v>122</v>
      </c>
      <c r="I173" s="1">
        <v>2</v>
      </c>
      <c r="J173" s="1">
        <v>2</v>
      </c>
      <c r="K173" s="1">
        <v>2</v>
      </c>
      <c r="L173" s="1" t="str">
        <f t="shared" si="10"/>
        <v>MN252018222</v>
      </c>
      <c r="M173" s="1" t="str">
        <f t="shared" si="11"/>
        <v>OK</v>
      </c>
      <c r="N173" s="1" t="s">
        <v>49</v>
      </c>
      <c r="O173" t="str">
        <f>VLOOKUP(I173,Sheet3!$A$2:$B$4,2)</f>
        <v>Lone star tick</v>
      </c>
      <c r="P173" t="str">
        <f>VLOOKUP(J173,Sheet3!$A$8:$B$11,2)</f>
        <v>Nymph</v>
      </c>
    </row>
    <row r="174" spans="1:16" ht="13" x14ac:dyDescent="0.15">
      <c r="A174" s="1" t="s">
        <v>37</v>
      </c>
      <c r="B174" s="2">
        <v>43644</v>
      </c>
      <c r="C174" s="1">
        <f t="shared" si="12"/>
        <v>2019</v>
      </c>
      <c r="D174" s="1">
        <f t="shared" si="13"/>
        <v>6</v>
      </c>
      <c r="E174" s="1">
        <f t="shared" si="14"/>
        <v>2</v>
      </c>
      <c r="F174" s="1" t="s">
        <v>13</v>
      </c>
      <c r="G174" s="1" t="s">
        <v>48</v>
      </c>
      <c r="H174" s="1" t="s">
        <v>122</v>
      </c>
      <c r="I174" s="1">
        <v>2</v>
      </c>
      <c r="J174" s="1">
        <v>2</v>
      </c>
      <c r="K174" s="1">
        <v>3</v>
      </c>
      <c r="L174" s="1" t="str">
        <f t="shared" si="10"/>
        <v>MN262019223</v>
      </c>
      <c r="M174" s="1" t="str">
        <f t="shared" si="11"/>
        <v>OK</v>
      </c>
      <c r="N174" s="1" t="s">
        <v>94</v>
      </c>
      <c r="O174" t="str">
        <f>VLOOKUP(I174,Sheet3!$A$2:$B$4,2)</f>
        <v>Lone star tick</v>
      </c>
      <c r="P174" t="str">
        <f>VLOOKUP(J174,Sheet3!$A$8:$B$11,2)</f>
        <v>Nymph</v>
      </c>
    </row>
    <row r="175" spans="1:16" ht="13" x14ac:dyDescent="0.15">
      <c r="A175" s="1" t="s">
        <v>37</v>
      </c>
      <c r="B175" s="2">
        <v>43675</v>
      </c>
      <c r="C175" s="1">
        <f t="shared" si="12"/>
        <v>2019</v>
      </c>
      <c r="D175" s="1">
        <f t="shared" si="13"/>
        <v>7</v>
      </c>
      <c r="E175" s="1">
        <f t="shared" si="14"/>
        <v>3</v>
      </c>
      <c r="F175" s="1" t="s">
        <v>13</v>
      </c>
      <c r="G175" s="1" t="s">
        <v>48</v>
      </c>
      <c r="H175" s="1" t="s">
        <v>122</v>
      </c>
      <c r="I175" s="1">
        <v>2</v>
      </c>
      <c r="J175" s="1">
        <v>2</v>
      </c>
      <c r="K175" s="1">
        <v>1</v>
      </c>
      <c r="L175" s="1" t="str">
        <f t="shared" si="10"/>
        <v>MN312019221</v>
      </c>
      <c r="M175" s="1" t="str">
        <f t="shared" si="11"/>
        <v>OK</v>
      </c>
      <c r="N175" s="1" t="s">
        <v>97</v>
      </c>
      <c r="O175" t="str">
        <f>VLOOKUP(I175,Sheet3!$A$2:$B$4,2)</f>
        <v>Lone star tick</v>
      </c>
      <c r="P175" t="str">
        <f>VLOOKUP(J175,Sheet3!$A$8:$B$11,2)</f>
        <v>Nymph</v>
      </c>
    </row>
    <row r="176" spans="1:16" ht="13" x14ac:dyDescent="0.15">
      <c r="A176" s="1" t="s">
        <v>37</v>
      </c>
      <c r="B176" s="2">
        <v>43980</v>
      </c>
      <c r="C176" s="1">
        <f t="shared" si="12"/>
        <v>2020</v>
      </c>
      <c r="D176" s="1">
        <f t="shared" si="13"/>
        <v>5</v>
      </c>
      <c r="E176" s="1">
        <f t="shared" si="14"/>
        <v>2</v>
      </c>
      <c r="F176" s="1" t="s">
        <v>13</v>
      </c>
      <c r="G176" s="1" t="s">
        <v>48</v>
      </c>
      <c r="H176" s="1" t="s">
        <v>122</v>
      </c>
      <c r="I176" s="1">
        <v>2</v>
      </c>
      <c r="J176" s="1">
        <v>2</v>
      </c>
      <c r="K176" s="1">
        <v>3</v>
      </c>
      <c r="L176" s="1" t="str">
        <f t="shared" si="10"/>
        <v>MN222020223</v>
      </c>
      <c r="M176" s="1" t="str">
        <f t="shared" si="11"/>
        <v>OK</v>
      </c>
      <c r="O176" t="str">
        <f>VLOOKUP(I176,Sheet3!$A$2:$B$4,2)</f>
        <v>Lone star tick</v>
      </c>
      <c r="P176" t="str">
        <f>VLOOKUP(J176,Sheet3!$A$8:$B$11,2)</f>
        <v>Nymph</v>
      </c>
    </row>
    <row r="177" spans="1:16" ht="13" x14ac:dyDescent="0.15">
      <c r="A177" s="1" t="s">
        <v>37</v>
      </c>
      <c r="B177" s="2">
        <v>43986</v>
      </c>
      <c r="C177" s="1">
        <f t="shared" si="12"/>
        <v>2020</v>
      </c>
      <c r="D177" s="1">
        <f t="shared" si="13"/>
        <v>6</v>
      </c>
      <c r="E177" s="1">
        <f t="shared" si="14"/>
        <v>2</v>
      </c>
      <c r="F177" s="1" t="s">
        <v>13</v>
      </c>
      <c r="G177" s="1" t="s">
        <v>48</v>
      </c>
      <c r="H177" s="1" t="s">
        <v>122</v>
      </c>
      <c r="I177" s="1">
        <v>2</v>
      </c>
      <c r="J177" s="1">
        <v>2</v>
      </c>
      <c r="K177" s="1">
        <v>2</v>
      </c>
      <c r="L177" s="1" t="str">
        <f t="shared" si="10"/>
        <v>MN232020222</v>
      </c>
      <c r="M177" s="1" t="str">
        <f t="shared" si="11"/>
        <v>OK</v>
      </c>
      <c r="N177" s="1" t="s">
        <v>85</v>
      </c>
      <c r="O177" t="str">
        <f>VLOOKUP(I177,Sheet3!$A$2:$B$4,2)</f>
        <v>Lone star tick</v>
      </c>
      <c r="P177" t="str">
        <f>VLOOKUP(J177,Sheet3!$A$8:$B$11,2)</f>
        <v>Nymph</v>
      </c>
    </row>
    <row r="178" spans="1:16" ht="13" x14ac:dyDescent="0.15">
      <c r="A178" s="1" t="s">
        <v>37</v>
      </c>
      <c r="B178" s="2">
        <v>43990</v>
      </c>
      <c r="C178" s="1">
        <f t="shared" si="12"/>
        <v>2020</v>
      </c>
      <c r="D178" s="1">
        <f t="shared" si="13"/>
        <v>6</v>
      </c>
      <c r="E178" s="1">
        <f t="shared" si="14"/>
        <v>2</v>
      </c>
      <c r="F178" s="1" t="s">
        <v>13</v>
      </c>
      <c r="G178" s="1" t="s">
        <v>48</v>
      </c>
      <c r="H178" s="1" t="s">
        <v>122</v>
      </c>
      <c r="I178" s="1">
        <v>2</v>
      </c>
      <c r="J178" s="1">
        <v>4</v>
      </c>
      <c r="K178" s="1">
        <v>1</v>
      </c>
      <c r="L178" s="1" t="str">
        <f t="shared" si="10"/>
        <v>MN242020241</v>
      </c>
      <c r="M178" s="1" t="str">
        <f t="shared" si="11"/>
        <v>OK</v>
      </c>
      <c r="O178" t="str">
        <f>VLOOKUP(I178,Sheet3!$A$2:$B$4,2)</f>
        <v>Lone star tick</v>
      </c>
      <c r="P178" t="str">
        <f>VLOOKUP(J178,Sheet3!$A$8:$B$11,2)</f>
        <v>Male</v>
      </c>
    </row>
    <row r="179" spans="1:16" ht="13" x14ac:dyDescent="0.15">
      <c r="A179" s="1" t="s">
        <v>37</v>
      </c>
      <c r="B179" s="2">
        <v>44000</v>
      </c>
      <c r="C179" s="1">
        <f t="shared" si="12"/>
        <v>2020</v>
      </c>
      <c r="D179" s="1">
        <f t="shared" si="13"/>
        <v>6</v>
      </c>
      <c r="E179" s="1">
        <f t="shared" si="14"/>
        <v>2</v>
      </c>
      <c r="F179" s="1" t="s">
        <v>13</v>
      </c>
      <c r="G179" s="1" t="s">
        <v>48</v>
      </c>
      <c r="H179" s="1" t="s">
        <v>122</v>
      </c>
      <c r="I179" s="1">
        <v>2</v>
      </c>
      <c r="J179" s="1">
        <v>2</v>
      </c>
      <c r="K179" s="1">
        <v>1</v>
      </c>
      <c r="L179" s="1" t="str">
        <f t="shared" si="10"/>
        <v>MN252020221</v>
      </c>
      <c r="M179" s="1" t="str">
        <f t="shared" si="11"/>
        <v>OK</v>
      </c>
      <c r="O179" t="str">
        <f>VLOOKUP(I179,Sheet3!$A$2:$B$4,2)</f>
        <v>Lone star tick</v>
      </c>
      <c r="P179" t="str">
        <f>VLOOKUP(J179,Sheet3!$A$8:$B$11,2)</f>
        <v>Nymph</v>
      </c>
    </row>
    <row r="180" spans="1:16" ht="13" x14ac:dyDescent="0.15">
      <c r="A180" s="1" t="s">
        <v>101</v>
      </c>
      <c r="B180" s="2">
        <v>44363</v>
      </c>
      <c r="C180" s="1">
        <f t="shared" si="12"/>
        <v>2021</v>
      </c>
      <c r="D180" s="1">
        <f t="shared" si="13"/>
        <v>6</v>
      </c>
      <c r="E180" s="1">
        <f t="shared" si="14"/>
        <v>2</v>
      </c>
      <c r="F180" s="1" t="s">
        <v>13</v>
      </c>
      <c r="G180" s="1" t="s">
        <v>48</v>
      </c>
      <c r="H180" s="1" t="s">
        <v>122</v>
      </c>
      <c r="I180" s="1">
        <v>2</v>
      </c>
      <c r="J180" s="1">
        <v>2</v>
      </c>
      <c r="K180" s="1">
        <v>4</v>
      </c>
      <c r="L180" s="1" t="str">
        <f t="shared" si="10"/>
        <v>MN252021224</v>
      </c>
      <c r="M180" s="1" t="str">
        <f t="shared" si="11"/>
        <v>OK</v>
      </c>
      <c r="O180" t="str">
        <f>VLOOKUP(I180,Sheet3!$A$2:$B$4,2)</f>
        <v>Lone star tick</v>
      </c>
      <c r="P180" t="str">
        <f>VLOOKUP(J180,Sheet3!$A$8:$B$11,2)</f>
        <v>Nymph</v>
      </c>
    </row>
    <row r="181" spans="1:16" ht="13" x14ac:dyDescent="0.15">
      <c r="A181" s="1" t="s">
        <v>37</v>
      </c>
      <c r="B181" s="2">
        <v>44063</v>
      </c>
      <c r="C181" s="1">
        <f t="shared" si="12"/>
        <v>2020</v>
      </c>
      <c r="D181" s="1">
        <f t="shared" si="13"/>
        <v>8</v>
      </c>
      <c r="E181" s="1">
        <f t="shared" si="14"/>
        <v>3</v>
      </c>
      <c r="F181" s="1" t="s">
        <v>13</v>
      </c>
      <c r="G181" s="1" t="s">
        <v>62</v>
      </c>
      <c r="H181" s="1" t="s">
        <v>121</v>
      </c>
      <c r="I181" s="1">
        <v>2</v>
      </c>
      <c r="J181" s="1">
        <v>2</v>
      </c>
      <c r="K181" s="1">
        <v>1</v>
      </c>
      <c r="L181" s="1" t="str">
        <f t="shared" si="10"/>
        <v>MN342020221</v>
      </c>
      <c r="M181" s="1" t="str">
        <f t="shared" si="11"/>
        <v>OK</v>
      </c>
      <c r="O181" t="str">
        <f>VLOOKUP(I181,Sheet3!$A$2:$B$4,2)</f>
        <v>Lone star tick</v>
      </c>
      <c r="P181" t="str">
        <f>VLOOKUP(J181,Sheet3!$A$8:$B$11,2)</f>
        <v>Nymph</v>
      </c>
    </row>
    <row r="182" spans="1:16" ht="13" x14ac:dyDescent="0.15">
      <c r="A182" s="1" t="s">
        <v>37</v>
      </c>
      <c r="B182" s="2">
        <v>43266</v>
      </c>
      <c r="C182" s="1">
        <f t="shared" si="12"/>
        <v>2018</v>
      </c>
      <c r="D182" s="1">
        <f t="shared" si="13"/>
        <v>6</v>
      </c>
      <c r="E182" s="1">
        <f t="shared" si="14"/>
        <v>2</v>
      </c>
      <c r="F182" s="1" t="s">
        <v>13</v>
      </c>
      <c r="G182" s="1" t="s">
        <v>45</v>
      </c>
      <c r="H182" s="1" t="s">
        <v>122</v>
      </c>
      <c r="I182" s="1">
        <v>2</v>
      </c>
      <c r="J182" s="1">
        <v>4</v>
      </c>
      <c r="K182" s="1">
        <v>1</v>
      </c>
      <c r="L182" s="1" t="str">
        <f t="shared" si="10"/>
        <v>MN242018241</v>
      </c>
      <c r="M182" s="1" t="str">
        <f t="shared" si="11"/>
        <v>OK</v>
      </c>
      <c r="O182" t="str">
        <f>VLOOKUP(I182,Sheet3!$A$2:$B$4,2)</f>
        <v>Lone star tick</v>
      </c>
      <c r="P182" t="str">
        <f>VLOOKUP(J182,Sheet3!$A$8:$B$11,2)</f>
        <v>Male</v>
      </c>
    </row>
    <row r="183" spans="1:16" ht="13" x14ac:dyDescent="0.15">
      <c r="A183" s="1" t="s">
        <v>37</v>
      </c>
      <c r="B183" s="2">
        <v>43611</v>
      </c>
      <c r="C183" s="1">
        <f t="shared" si="12"/>
        <v>2019</v>
      </c>
      <c r="D183" s="1">
        <f t="shared" si="13"/>
        <v>5</v>
      </c>
      <c r="E183" s="1">
        <f t="shared" si="14"/>
        <v>2</v>
      </c>
      <c r="F183" s="1" t="s">
        <v>13</v>
      </c>
      <c r="G183" s="1" t="s">
        <v>45</v>
      </c>
      <c r="H183" s="1" t="s">
        <v>122</v>
      </c>
      <c r="I183" s="1">
        <v>2</v>
      </c>
      <c r="J183" s="1">
        <v>2</v>
      </c>
      <c r="K183" s="1">
        <v>1</v>
      </c>
      <c r="L183" s="1" t="str">
        <f t="shared" si="10"/>
        <v>MN222019221</v>
      </c>
      <c r="M183" s="1" t="str">
        <f t="shared" si="11"/>
        <v>OK</v>
      </c>
      <c r="N183" s="1" t="s">
        <v>39</v>
      </c>
      <c r="O183" t="str">
        <f>VLOOKUP(I183,Sheet3!$A$2:$B$4,2)</f>
        <v>Lone star tick</v>
      </c>
      <c r="P183" t="str">
        <f>VLOOKUP(J183,Sheet3!$A$8:$B$11,2)</f>
        <v>Nymph</v>
      </c>
    </row>
    <row r="184" spans="1:16" ht="13" x14ac:dyDescent="0.15">
      <c r="A184" s="1" t="s">
        <v>101</v>
      </c>
      <c r="B184" s="2">
        <v>44353</v>
      </c>
      <c r="C184" s="1">
        <f t="shared" si="12"/>
        <v>2021</v>
      </c>
      <c r="D184" s="1">
        <f t="shared" si="13"/>
        <v>6</v>
      </c>
      <c r="E184" s="1">
        <f t="shared" si="14"/>
        <v>2</v>
      </c>
      <c r="F184" s="1" t="s">
        <v>13</v>
      </c>
      <c r="G184" s="1" t="s">
        <v>45</v>
      </c>
      <c r="H184" s="1" t="s">
        <v>122</v>
      </c>
      <c r="I184" s="1">
        <v>2</v>
      </c>
      <c r="J184" s="1">
        <v>2</v>
      </c>
      <c r="K184" s="1">
        <v>2</v>
      </c>
      <c r="L184" s="1" t="str">
        <f t="shared" si="10"/>
        <v>MN242021222</v>
      </c>
      <c r="M184" s="1" t="str">
        <f t="shared" si="11"/>
        <v>OK</v>
      </c>
      <c r="O184" t="str">
        <f>VLOOKUP(I184,Sheet3!$A$2:$B$4,2)</f>
        <v>Lone star tick</v>
      </c>
      <c r="P184" t="str">
        <f>VLOOKUP(J184,Sheet3!$A$8:$B$11,2)</f>
        <v>Nymph</v>
      </c>
    </row>
    <row r="185" spans="1:16" ht="13" x14ac:dyDescent="0.15">
      <c r="A185" s="1" t="s">
        <v>101</v>
      </c>
      <c r="B185" s="2">
        <v>44471</v>
      </c>
      <c r="C185" s="1">
        <f t="shared" si="12"/>
        <v>2021</v>
      </c>
      <c r="D185" s="1">
        <f t="shared" si="13"/>
        <v>10</v>
      </c>
      <c r="E185" s="1">
        <f t="shared" si="14"/>
        <v>4</v>
      </c>
      <c r="F185" s="1" t="s">
        <v>13</v>
      </c>
      <c r="G185" s="1" t="s">
        <v>45</v>
      </c>
      <c r="H185" s="1" t="s">
        <v>122</v>
      </c>
      <c r="I185" s="1">
        <v>2</v>
      </c>
      <c r="J185" s="1">
        <v>2</v>
      </c>
      <c r="K185" s="1">
        <v>2</v>
      </c>
      <c r="L185" s="1" t="str">
        <f t="shared" si="10"/>
        <v>MN402021222</v>
      </c>
      <c r="M185" s="1" t="str">
        <f t="shared" si="11"/>
        <v>OK</v>
      </c>
      <c r="O185" t="str">
        <f>VLOOKUP(I185,Sheet3!$A$2:$B$4,2)</f>
        <v>Lone star tick</v>
      </c>
      <c r="P185" t="str">
        <f>VLOOKUP(J185,Sheet3!$A$8:$B$11,2)</f>
        <v>Nymph</v>
      </c>
    </row>
    <row r="186" spans="1:16" ht="13" x14ac:dyDescent="0.15">
      <c r="A186" s="1" t="s">
        <v>37</v>
      </c>
      <c r="B186" s="2">
        <v>43676</v>
      </c>
      <c r="C186" s="1">
        <f t="shared" si="12"/>
        <v>2019</v>
      </c>
      <c r="D186" s="1">
        <f t="shared" si="13"/>
        <v>7</v>
      </c>
      <c r="E186" s="1">
        <f t="shared" si="14"/>
        <v>3</v>
      </c>
      <c r="F186" s="1" t="s">
        <v>13</v>
      </c>
      <c r="G186" s="1" t="s">
        <v>71</v>
      </c>
      <c r="H186" s="1" t="s">
        <v>122</v>
      </c>
      <c r="I186" s="1">
        <v>2</v>
      </c>
      <c r="J186" s="1">
        <v>2</v>
      </c>
      <c r="K186" s="1">
        <v>2</v>
      </c>
      <c r="L186" s="1" t="str">
        <f t="shared" si="10"/>
        <v>MN312019222</v>
      </c>
      <c r="M186" s="1" t="str">
        <f t="shared" si="11"/>
        <v>OK</v>
      </c>
      <c r="O186" t="str">
        <f>VLOOKUP(I186,Sheet3!$A$2:$B$4,2)</f>
        <v>Lone star tick</v>
      </c>
      <c r="P186" t="str">
        <f>VLOOKUP(J186,Sheet3!$A$8:$B$11,2)</f>
        <v>Nymph</v>
      </c>
    </row>
    <row r="187" spans="1:16" ht="13" x14ac:dyDescent="0.15">
      <c r="A187" s="1" t="s">
        <v>37</v>
      </c>
      <c r="B187" s="2">
        <v>43917</v>
      </c>
      <c r="C187" s="1">
        <f t="shared" si="12"/>
        <v>2020</v>
      </c>
      <c r="D187" s="1">
        <f t="shared" si="13"/>
        <v>3</v>
      </c>
      <c r="E187" s="1">
        <f t="shared" si="14"/>
        <v>1</v>
      </c>
      <c r="F187" s="1" t="s">
        <v>13</v>
      </c>
      <c r="G187" s="1" t="s">
        <v>71</v>
      </c>
      <c r="H187" s="1" t="s">
        <v>122</v>
      </c>
      <c r="I187" s="1">
        <v>2</v>
      </c>
      <c r="J187" s="1">
        <v>2</v>
      </c>
      <c r="K187" s="1">
        <v>1</v>
      </c>
      <c r="L187" s="1" t="str">
        <f t="shared" si="10"/>
        <v>MN132020221</v>
      </c>
      <c r="M187" s="1" t="str">
        <f t="shared" si="11"/>
        <v>OK</v>
      </c>
      <c r="N187" s="1" t="s">
        <v>20</v>
      </c>
      <c r="O187" t="str">
        <f>VLOOKUP(I187,Sheet3!$A$2:$B$4,2)</f>
        <v>Lone star tick</v>
      </c>
      <c r="P187" t="str">
        <f>VLOOKUP(J187,Sheet3!$A$8:$B$11,2)</f>
        <v>Nymph</v>
      </c>
    </row>
    <row r="188" spans="1:16" ht="13" x14ac:dyDescent="0.15">
      <c r="A188" s="1" t="s">
        <v>37</v>
      </c>
      <c r="B188" s="2">
        <v>43983</v>
      </c>
      <c r="C188" s="1">
        <f t="shared" si="12"/>
        <v>2020</v>
      </c>
      <c r="D188" s="1">
        <f t="shared" si="13"/>
        <v>6</v>
      </c>
      <c r="E188" s="1">
        <f t="shared" si="14"/>
        <v>2</v>
      </c>
      <c r="F188" s="1" t="s">
        <v>13</v>
      </c>
      <c r="G188" s="1" t="s">
        <v>71</v>
      </c>
      <c r="H188" s="1" t="s">
        <v>122</v>
      </c>
      <c r="I188" s="1">
        <v>2</v>
      </c>
      <c r="J188" s="1">
        <v>4</v>
      </c>
      <c r="K188" s="1">
        <v>1</v>
      </c>
      <c r="L188" s="1" t="str">
        <f t="shared" si="10"/>
        <v>MN232020241</v>
      </c>
      <c r="M188" s="1" t="str">
        <f t="shared" si="11"/>
        <v>OK</v>
      </c>
      <c r="O188" t="str">
        <f>VLOOKUP(I188,Sheet3!$A$2:$B$4,2)</f>
        <v>Lone star tick</v>
      </c>
      <c r="P188" t="str">
        <f>VLOOKUP(J188,Sheet3!$A$8:$B$11,2)</f>
        <v>Male</v>
      </c>
    </row>
    <row r="189" spans="1:16" ht="13" x14ac:dyDescent="0.15">
      <c r="A189" s="1" t="s">
        <v>101</v>
      </c>
      <c r="B189" s="2">
        <v>44287</v>
      </c>
      <c r="C189" s="1">
        <f t="shared" si="12"/>
        <v>2021</v>
      </c>
      <c r="D189" s="1">
        <f t="shared" si="13"/>
        <v>4</v>
      </c>
      <c r="E189" s="1">
        <f t="shared" si="14"/>
        <v>2</v>
      </c>
      <c r="F189" s="1" t="s">
        <v>13</v>
      </c>
      <c r="G189" s="1" t="s">
        <v>71</v>
      </c>
      <c r="H189" s="1" t="s">
        <v>122</v>
      </c>
      <c r="I189" s="1">
        <v>2</v>
      </c>
      <c r="J189" s="1">
        <v>2</v>
      </c>
      <c r="K189" s="1">
        <v>1</v>
      </c>
      <c r="L189" s="1" t="str">
        <f t="shared" si="10"/>
        <v>MN142021221</v>
      </c>
      <c r="M189" s="1" t="str">
        <f t="shared" si="11"/>
        <v>OK</v>
      </c>
      <c r="O189" t="str">
        <f>VLOOKUP(I189,Sheet3!$A$2:$B$4,2)</f>
        <v>Lone star tick</v>
      </c>
      <c r="P189" t="str">
        <f>VLOOKUP(J189,Sheet3!$A$8:$B$11,2)</f>
        <v>Nymph</v>
      </c>
    </row>
    <row r="190" spans="1:16" ht="13" x14ac:dyDescent="0.15">
      <c r="A190" s="1" t="s">
        <v>101</v>
      </c>
      <c r="B190" s="2">
        <v>44299</v>
      </c>
      <c r="C190" s="1">
        <f t="shared" si="12"/>
        <v>2021</v>
      </c>
      <c r="D190" s="1">
        <f t="shared" si="13"/>
        <v>4</v>
      </c>
      <c r="E190" s="1">
        <f t="shared" si="14"/>
        <v>2</v>
      </c>
      <c r="F190" s="1" t="s">
        <v>13</v>
      </c>
      <c r="G190" s="1" t="s">
        <v>71</v>
      </c>
      <c r="H190" s="1" t="s">
        <v>122</v>
      </c>
      <c r="I190" s="1">
        <v>2</v>
      </c>
      <c r="J190" s="1">
        <v>2</v>
      </c>
      <c r="K190" s="1">
        <v>2</v>
      </c>
      <c r="L190" s="1" t="str">
        <f t="shared" si="10"/>
        <v>MN162021222</v>
      </c>
      <c r="M190" s="1" t="str">
        <f t="shared" si="11"/>
        <v>OK</v>
      </c>
      <c r="O190" t="str">
        <f>VLOOKUP(I190,Sheet3!$A$2:$B$4,2)</f>
        <v>Lone star tick</v>
      </c>
      <c r="P190" t="str">
        <f>VLOOKUP(J190,Sheet3!$A$8:$B$11,2)</f>
        <v>Nymph</v>
      </c>
    </row>
    <row r="191" spans="1:16" ht="13" x14ac:dyDescent="0.15">
      <c r="A191" s="1" t="s">
        <v>37</v>
      </c>
      <c r="B191" s="2">
        <v>43601</v>
      </c>
      <c r="C191" s="1">
        <f t="shared" si="12"/>
        <v>2019</v>
      </c>
      <c r="D191" s="1">
        <f t="shared" si="13"/>
        <v>5</v>
      </c>
      <c r="E191" s="1">
        <f t="shared" si="14"/>
        <v>2</v>
      </c>
      <c r="F191" s="1" t="s">
        <v>13</v>
      </c>
      <c r="G191" s="1" t="s">
        <v>55</v>
      </c>
      <c r="H191" s="1" t="s">
        <v>122</v>
      </c>
      <c r="I191" s="1">
        <v>2</v>
      </c>
      <c r="J191" s="1">
        <v>2</v>
      </c>
      <c r="K191" s="1">
        <v>1</v>
      </c>
      <c r="L191" s="1" t="str">
        <f t="shared" si="10"/>
        <v>MN202019221</v>
      </c>
      <c r="M191" s="1" t="str">
        <f t="shared" si="11"/>
        <v>OK</v>
      </c>
      <c r="N191" s="1" t="s">
        <v>30</v>
      </c>
      <c r="O191" t="str">
        <f>VLOOKUP(I191,Sheet3!$A$2:$B$4,2)</f>
        <v>Lone star tick</v>
      </c>
      <c r="P191" t="str">
        <f>VLOOKUP(J191,Sheet3!$A$8:$B$11,2)</f>
        <v>Nymph</v>
      </c>
    </row>
    <row r="192" spans="1:16" ht="13" x14ac:dyDescent="0.15">
      <c r="A192" s="1" t="s">
        <v>37</v>
      </c>
      <c r="B192" s="2">
        <v>43632</v>
      </c>
      <c r="C192" s="1">
        <f t="shared" si="12"/>
        <v>2019</v>
      </c>
      <c r="D192" s="1">
        <f t="shared" si="13"/>
        <v>6</v>
      </c>
      <c r="E192" s="1">
        <f t="shared" si="14"/>
        <v>2</v>
      </c>
      <c r="F192" s="1" t="s">
        <v>13</v>
      </c>
      <c r="G192" s="1" t="s">
        <v>55</v>
      </c>
      <c r="H192" s="1" t="s">
        <v>122</v>
      </c>
      <c r="I192" s="1">
        <v>2</v>
      </c>
      <c r="J192" s="1">
        <v>2</v>
      </c>
      <c r="K192" s="1">
        <v>1</v>
      </c>
      <c r="L192" s="1" t="str">
        <f t="shared" si="10"/>
        <v>MN252019221</v>
      </c>
      <c r="M192" s="1" t="str">
        <f t="shared" si="11"/>
        <v>OK</v>
      </c>
      <c r="O192" t="str">
        <f>VLOOKUP(I192,Sheet3!$A$2:$B$4,2)</f>
        <v>Lone star tick</v>
      </c>
      <c r="P192" t="str">
        <f>VLOOKUP(J192,Sheet3!$A$8:$B$11,2)</f>
        <v>Nymph</v>
      </c>
    </row>
    <row r="193" spans="1:16" ht="13" x14ac:dyDescent="0.15">
      <c r="A193" s="1" t="s">
        <v>37</v>
      </c>
      <c r="B193" s="2">
        <v>43663</v>
      </c>
      <c r="C193" s="1">
        <f t="shared" si="12"/>
        <v>2019</v>
      </c>
      <c r="D193" s="1">
        <f t="shared" si="13"/>
        <v>7</v>
      </c>
      <c r="E193" s="1">
        <f t="shared" si="14"/>
        <v>3</v>
      </c>
      <c r="F193" s="1" t="s">
        <v>13</v>
      </c>
      <c r="G193" s="1" t="s">
        <v>55</v>
      </c>
      <c r="H193" s="1" t="s">
        <v>122</v>
      </c>
      <c r="I193" s="1">
        <v>2</v>
      </c>
      <c r="J193" s="1">
        <v>2</v>
      </c>
      <c r="K193" s="1">
        <v>1</v>
      </c>
      <c r="L193" s="1" t="str">
        <f t="shared" si="10"/>
        <v>MN292019221</v>
      </c>
      <c r="M193" s="1" t="str">
        <f t="shared" si="11"/>
        <v>OK</v>
      </c>
      <c r="O193" t="str">
        <f>VLOOKUP(I193,Sheet3!$A$2:$B$4,2)</f>
        <v>Lone star tick</v>
      </c>
      <c r="P193" t="str">
        <f>VLOOKUP(J193,Sheet3!$A$8:$B$11,2)</f>
        <v>Nymph</v>
      </c>
    </row>
    <row r="194" spans="1:16" ht="13" x14ac:dyDescent="0.15">
      <c r="A194" s="1" t="s">
        <v>37</v>
      </c>
      <c r="B194" s="2">
        <v>43892</v>
      </c>
      <c r="C194" s="1">
        <f t="shared" si="12"/>
        <v>2020</v>
      </c>
      <c r="D194" s="1">
        <f t="shared" si="13"/>
        <v>3</v>
      </c>
      <c r="E194" s="1">
        <f t="shared" si="14"/>
        <v>1</v>
      </c>
      <c r="F194" s="1" t="s">
        <v>13</v>
      </c>
      <c r="G194" s="1" t="s">
        <v>55</v>
      </c>
      <c r="H194" s="1" t="s">
        <v>122</v>
      </c>
      <c r="I194" s="1">
        <v>2</v>
      </c>
      <c r="J194" s="1">
        <v>2</v>
      </c>
      <c r="K194" s="1">
        <v>1</v>
      </c>
      <c r="L194" s="1" t="str">
        <f t="shared" ref="L194:L235" si="15">CONCATENATE("MN",WEEKNUM(B194),YEAR(B194),I194,J194,K194)</f>
        <v>MN102020221</v>
      </c>
      <c r="M194" s="1" t="str">
        <f t="shared" ref="M194:M235" si="16">IF((COUNTIF(L:L,L194)&gt;1), "ALREADY IN DATABASE", "OK")</f>
        <v>OK</v>
      </c>
      <c r="O194" t="str">
        <f>VLOOKUP(I194,Sheet3!$A$2:$B$4,2)</f>
        <v>Lone star tick</v>
      </c>
      <c r="P194" t="str">
        <f>VLOOKUP(J194,Sheet3!$A$8:$B$11,2)</f>
        <v>Nymph</v>
      </c>
    </row>
    <row r="195" spans="1:16" ht="13" x14ac:dyDescent="0.15">
      <c r="A195" s="1" t="s">
        <v>37</v>
      </c>
      <c r="B195" s="2">
        <v>43935</v>
      </c>
      <c r="C195" s="1">
        <f t="shared" ref="C195:C235" si="17">YEAR(B195)</f>
        <v>2020</v>
      </c>
      <c r="D195" s="1">
        <f t="shared" ref="D195:D235" si="18">MONTH(B195)</f>
        <v>4</v>
      </c>
      <c r="E195" s="1">
        <f t="shared" ref="E195:E235" si="19">ROUNDUP(MONTH(B195)/3,0)</f>
        <v>2</v>
      </c>
      <c r="F195" s="1" t="s">
        <v>13</v>
      </c>
      <c r="G195" s="1" t="s">
        <v>55</v>
      </c>
      <c r="H195" s="1" t="s">
        <v>122</v>
      </c>
      <c r="I195" s="1">
        <v>2</v>
      </c>
      <c r="J195" s="1">
        <v>4</v>
      </c>
      <c r="K195" s="1">
        <v>1</v>
      </c>
      <c r="L195" s="1" t="str">
        <f t="shared" si="15"/>
        <v>MN162020241</v>
      </c>
      <c r="M195" s="1" t="str">
        <f t="shared" si="16"/>
        <v>OK</v>
      </c>
      <c r="N195" s="1" t="s">
        <v>73</v>
      </c>
      <c r="O195" t="str">
        <f>VLOOKUP(I195,Sheet3!$A$2:$B$4,2)</f>
        <v>Lone star tick</v>
      </c>
      <c r="P195" t="str">
        <f>VLOOKUP(J195,Sheet3!$A$8:$B$11,2)</f>
        <v>Male</v>
      </c>
    </row>
    <row r="196" spans="1:16" ht="13" x14ac:dyDescent="0.15">
      <c r="A196" s="1" t="s">
        <v>37</v>
      </c>
      <c r="B196" s="2">
        <v>43975</v>
      </c>
      <c r="C196" s="1">
        <f t="shared" si="17"/>
        <v>2020</v>
      </c>
      <c r="D196" s="1">
        <f t="shared" si="18"/>
        <v>5</v>
      </c>
      <c r="E196" s="1">
        <f t="shared" si="19"/>
        <v>2</v>
      </c>
      <c r="F196" s="1" t="s">
        <v>13</v>
      </c>
      <c r="G196" s="1" t="s">
        <v>55</v>
      </c>
      <c r="H196" s="1" t="s">
        <v>122</v>
      </c>
      <c r="I196" s="1">
        <v>2</v>
      </c>
      <c r="J196" s="1">
        <v>4</v>
      </c>
      <c r="K196" s="1">
        <v>1</v>
      </c>
      <c r="L196" s="1" t="str">
        <f t="shared" si="15"/>
        <v>MN222020241</v>
      </c>
      <c r="M196" s="1" t="str">
        <f t="shared" si="16"/>
        <v>OK</v>
      </c>
      <c r="N196" s="1" t="s">
        <v>39</v>
      </c>
      <c r="O196" t="str">
        <f>VLOOKUP(I196,Sheet3!$A$2:$B$4,2)</f>
        <v>Lone star tick</v>
      </c>
      <c r="P196" t="str">
        <f>VLOOKUP(J196,Sheet3!$A$8:$B$11,2)</f>
        <v>Male</v>
      </c>
    </row>
    <row r="197" spans="1:16" ht="13" x14ac:dyDescent="0.15">
      <c r="A197" s="1" t="s">
        <v>37</v>
      </c>
      <c r="B197" s="2">
        <v>43980</v>
      </c>
      <c r="C197" s="1">
        <f t="shared" si="17"/>
        <v>2020</v>
      </c>
      <c r="D197" s="1">
        <f t="shared" si="18"/>
        <v>5</v>
      </c>
      <c r="E197" s="1">
        <f t="shared" si="19"/>
        <v>2</v>
      </c>
      <c r="F197" s="1" t="s">
        <v>13</v>
      </c>
      <c r="G197" s="1" t="s">
        <v>55</v>
      </c>
      <c r="H197" s="1" t="s">
        <v>122</v>
      </c>
      <c r="I197" s="1">
        <v>2</v>
      </c>
      <c r="J197" s="1">
        <v>2</v>
      </c>
      <c r="K197" s="1">
        <v>5</v>
      </c>
      <c r="L197" s="1" t="str">
        <f t="shared" si="15"/>
        <v>MN222020225</v>
      </c>
      <c r="M197" s="1" t="str">
        <f t="shared" si="16"/>
        <v>OK</v>
      </c>
      <c r="O197" t="str">
        <f>VLOOKUP(I197,Sheet3!$A$2:$B$4,2)</f>
        <v>Lone star tick</v>
      </c>
      <c r="P197" t="str">
        <f>VLOOKUP(J197,Sheet3!$A$8:$B$11,2)</f>
        <v>Nymph</v>
      </c>
    </row>
    <row r="198" spans="1:16" ht="13" x14ac:dyDescent="0.15">
      <c r="A198" s="1" t="s">
        <v>37</v>
      </c>
      <c r="B198" s="2">
        <v>44009</v>
      </c>
      <c r="C198" s="1">
        <f t="shared" si="17"/>
        <v>2020</v>
      </c>
      <c r="D198" s="1">
        <f t="shared" si="18"/>
        <v>6</v>
      </c>
      <c r="E198" s="1">
        <f t="shared" si="19"/>
        <v>2</v>
      </c>
      <c r="F198" s="1" t="s">
        <v>13</v>
      </c>
      <c r="G198" s="1" t="s">
        <v>55</v>
      </c>
      <c r="H198" s="1" t="s">
        <v>122</v>
      </c>
      <c r="I198" s="1">
        <v>2</v>
      </c>
      <c r="J198" s="1">
        <v>2</v>
      </c>
      <c r="K198" s="1">
        <v>4</v>
      </c>
      <c r="L198" s="1" t="str">
        <f t="shared" si="15"/>
        <v>MN262020224</v>
      </c>
      <c r="M198" s="1" t="str">
        <f t="shared" si="16"/>
        <v>OK</v>
      </c>
      <c r="N198" s="1" t="s">
        <v>20</v>
      </c>
      <c r="O198" t="str">
        <f>VLOOKUP(I198,Sheet3!$A$2:$B$4,2)</f>
        <v>Lone star tick</v>
      </c>
      <c r="P198" t="str">
        <f>VLOOKUP(J198,Sheet3!$A$8:$B$11,2)</f>
        <v>Nymph</v>
      </c>
    </row>
    <row r="199" spans="1:16" ht="13" x14ac:dyDescent="0.15">
      <c r="A199" s="1" t="s">
        <v>37</v>
      </c>
      <c r="B199" s="2">
        <v>44051</v>
      </c>
      <c r="C199" s="1">
        <f t="shared" si="17"/>
        <v>2020</v>
      </c>
      <c r="D199" s="1">
        <f t="shared" si="18"/>
        <v>8</v>
      </c>
      <c r="E199" s="1">
        <f t="shared" si="19"/>
        <v>3</v>
      </c>
      <c r="F199" s="1" t="s">
        <v>13</v>
      </c>
      <c r="G199" s="1" t="s">
        <v>55</v>
      </c>
      <c r="H199" s="1" t="s">
        <v>122</v>
      </c>
      <c r="I199" s="1">
        <v>2</v>
      </c>
      <c r="J199" s="1">
        <v>2</v>
      </c>
      <c r="K199" s="1">
        <v>2</v>
      </c>
      <c r="L199" s="1" t="str">
        <f t="shared" si="15"/>
        <v>MN322020222</v>
      </c>
      <c r="M199" s="1" t="str">
        <f t="shared" si="16"/>
        <v>OK</v>
      </c>
      <c r="N199" s="1" t="s">
        <v>60</v>
      </c>
      <c r="O199" t="str">
        <f>VLOOKUP(I199,Sheet3!$A$2:$B$4,2)</f>
        <v>Lone star tick</v>
      </c>
      <c r="P199" t="str">
        <f>VLOOKUP(J199,Sheet3!$A$8:$B$11,2)</f>
        <v>Nymph</v>
      </c>
    </row>
    <row r="200" spans="1:16" ht="13" x14ac:dyDescent="0.15">
      <c r="A200" s="1" t="s">
        <v>101</v>
      </c>
      <c r="B200" s="2">
        <v>44339</v>
      </c>
      <c r="C200" s="1">
        <f t="shared" si="17"/>
        <v>2021</v>
      </c>
      <c r="D200" s="1">
        <f t="shared" si="18"/>
        <v>5</v>
      </c>
      <c r="E200" s="1">
        <f t="shared" si="19"/>
        <v>2</v>
      </c>
      <c r="F200" s="1" t="s">
        <v>13</v>
      </c>
      <c r="G200" s="1" t="s">
        <v>55</v>
      </c>
      <c r="H200" s="1" t="s">
        <v>122</v>
      </c>
      <c r="I200" s="1">
        <v>2</v>
      </c>
      <c r="J200" s="1">
        <v>2</v>
      </c>
      <c r="K200" s="1">
        <v>2</v>
      </c>
      <c r="L200" s="1" t="str">
        <f t="shared" si="15"/>
        <v>MN222021222</v>
      </c>
      <c r="M200" s="1" t="str">
        <f t="shared" si="16"/>
        <v>OK</v>
      </c>
      <c r="O200" t="str">
        <f>VLOOKUP(I200,Sheet3!$A$2:$B$4,2)</f>
        <v>Lone star tick</v>
      </c>
      <c r="P200" t="str">
        <f>VLOOKUP(J200,Sheet3!$A$8:$B$11,2)</f>
        <v>Nymph</v>
      </c>
    </row>
    <row r="201" spans="1:16" ht="13" x14ac:dyDescent="0.15">
      <c r="A201" s="1" t="s">
        <v>101</v>
      </c>
      <c r="B201" s="2">
        <v>44340</v>
      </c>
      <c r="C201" s="1">
        <f t="shared" si="17"/>
        <v>2021</v>
      </c>
      <c r="D201" s="1">
        <f t="shared" si="18"/>
        <v>5</v>
      </c>
      <c r="E201" s="1">
        <f t="shared" si="19"/>
        <v>2</v>
      </c>
      <c r="F201" s="1" t="s">
        <v>13</v>
      </c>
      <c r="G201" s="1" t="s">
        <v>55</v>
      </c>
      <c r="H201" s="1" t="s">
        <v>122</v>
      </c>
      <c r="I201" s="1">
        <v>2</v>
      </c>
      <c r="J201" s="1">
        <v>2</v>
      </c>
      <c r="K201" s="1">
        <v>3</v>
      </c>
      <c r="L201" s="1" t="str">
        <f t="shared" si="15"/>
        <v>MN222021223</v>
      </c>
      <c r="M201" s="1" t="str">
        <f t="shared" si="16"/>
        <v>OK</v>
      </c>
      <c r="N201" s="1" t="s">
        <v>104</v>
      </c>
      <c r="O201" t="str">
        <f>VLOOKUP(I201,Sheet3!$A$2:$B$4,2)</f>
        <v>Lone star tick</v>
      </c>
      <c r="P201" t="str">
        <f>VLOOKUP(J201,Sheet3!$A$8:$B$11,2)</f>
        <v>Nymph</v>
      </c>
    </row>
    <row r="202" spans="1:16" ht="13" x14ac:dyDescent="0.15">
      <c r="A202" s="1" t="s">
        <v>101</v>
      </c>
      <c r="B202" s="2">
        <v>44366</v>
      </c>
      <c r="C202" s="1">
        <f t="shared" si="17"/>
        <v>2021</v>
      </c>
      <c r="D202" s="1">
        <f t="shared" si="18"/>
        <v>6</v>
      </c>
      <c r="E202" s="1">
        <f t="shared" si="19"/>
        <v>2</v>
      </c>
      <c r="F202" s="1" t="s">
        <v>13</v>
      </c>
      <c r="G202" s="1" t="s">
        <v>55</v>
      </c>
      <c r="H202" s="1" t="s">
        <v>122</v>
      </c>
      <c r="I202" s="1">
        <v>2</v>
      </c>
      <c r="J202" s="1">
        <v>2</v>
      </c>
      <c r="K202" s="1">
        <v>6</v>
      </c>
      <c r="L202" s="1" t="str">
        <f t="shared" si="15"/>
        <v>MN252021226</v>
      </c>
      <c r="M202" s="1" t="str">
        <f t="shared" si="16"/>
        <v>OK</v>
      </c>
      <c r="N202" s="1" t="s">
        <v>73</v>
      </c>
      <c r="O202" t="str">
        <f>VLOOKUP(I202,Sheet3!$A$2:$B$4,2)</f>
        <v>Lone star tick</v>
      </c>
      <c r="P202" t="str">
        <f>VLOOKUP(J202,Sheet3!$A$8:$B$11,2)</f>
        <v>Nymph</v>
      </c>
    </row>
    <row r="203" spans="1:16" ht="13" x14ac:dyDescent="0.15">
      <c r="A203" s="1" t="s">
        <v>101</v>
      </c>
      <c r="B203" s="2">
        <v>44501</v>
      </c>
      <c r="C203" s="1">
        <f t="shared" si="17"/>
        <v>2021</v>
      </c>
      <c r="D203" s="1">
        <f t="shared" si="18"/>
        <v>11</v>
      </c>
      <c r="E203" s="1">
        <f t="shared" si="19"/>
        <v>4</v>
      </c>
      <c r="F203" s="1" t="s">
        <v>13</v>
      </c>
      <c r="G203" s="1" t="s">
        <v>119</v>
      </c>
      <c r="H203" s="1" t="s">
        <v>122</v>
      </c>
      <c r="I203" s="1">
        <v>3</v>
      </c>
      <c r="J203" s="1">
        <v>3</v>
      </c>
      <c r="K203" s="1">
        <v>1</v>
      </c>
      <c r="L203" s="1" t="str">
        <f t="shared" si="15"/>
        <v>MN452021331</v>
      </c>
      <c r="M203" s="1" t="str">
        <f t="shared" si="16"/>
        <v>OK</v>
      </c>
      <c r="N203" s="1" t="s">
        <v>39</v>
      </c>
      <c r="O203" t="str">
        <f>VLOOKUP(I203,Sheet3!$A$2:$B$4,2)</f>
        <v>Blacklegged tick</v>
      </c>
      <c r="P203" t="str">
        <f>VLOOKUP(J203,Sheet3!$A$8:$B$11,2)</f>
        <v>Female</v>
      </c>
    </row>
    <row r="204" spans="1:16" ht="13" x14ac:dyDescent="0.15">
      <c r="A204" s="1" t="s">
        <v>37</v>
      </c>
      <c r="B204" s="2">
        <v>43627</v>
      </c>
      <c r="C204" s="1">
        <f t="shared" si="17"/>
        <v>2019</v>
      </c>
      <c r="D204" s="1">
        <f t="shared" si="18"/>
        <v>6</v>
      </c>
      <c r="E204" s="1">
        <f t="shared" si="19"/>
        <v>2</v>
      </c>
      <c r="F204" s="1" t="s">
        <v>13</v>
      </c>
      <c r="G204" s="1" t="s">
        <v>93</v>
      </c>
      <c r="H204" s="1" t="s">
        <v>121</v>
      </c>
      <c r="I204" s="1">
        <v>2</v>
      </c>
      <c r="J204" s="1">
        <v>3</v>
      </c>
      <c r="K204" s="1">
        <v>2</v>
      </c>
      <c r="L204" s="1" t="str">
        <f t="shared" si="15"/>
        <v>MN242019232</v>
      </c>
      <c r="M204" s="1" t="str">
        <f t="shared" si="16"/>
        <v>OK</v>
      </c>
      <c r="N204" s="1" t="s">
        <v>86</v>
      </c>
      <c r="O204" t="str">
        <f>VLOOKUP(I204,Sheet3!$A$2:$B$4,2)</f>
        <v>Lone star tick</v>
      </c>
      <c r="P204" t="str">
        <f>VLOOKUP(J204,Sheet3!$A$8:$B$11,2)</f>
        <v>Female</v>
      </c>
    </row>
    <row r="205" spans="1:16" ht="13" x14ac:dyDescent="0.15">
      <c r="A205" s="1" t="s">
        <v>101</v>
      </c>
      <c r="B205" s="2">
        <v>44335</v>
      </c>
      <c r="C205" s="1">
        <f t="shared" si="17"/>
        <v>2021</v>
      </c>
      <c r="D205" s="1">
        <f t="shared" si="18"/>
        <v>5</v>
      </c>
      <c r="E205" s="1">
        <f t="shared" si="19"/>
        <v>2</v>
      </c>
      <c r="F205" s="1" t="s">
        <v>13</v>
      </c>
      <c r="G205" s="1" t="s">
        <v>93</v>
      </c>
      <c r="H205" s="1" t="s">
        <v>121</v>
      </c>
      <c r="I205" s="1">
        <v>2</v>
      </c>
      <c r="J205" s="1">
        <v>3</v>
      </c>
      <c r="K205" s="1">
        <v>1</v>
      </c>
      <c r="L205" s="1" t="str">
        <f t="shared" si="15"/>
        <v>MN212021231</v>
      </c>
      <c r="M205" s="1" t="str">
        <f t="shared" si="16"/>
        <v>OK</v>
      </c>
      <c r="O205" t="str">
        <f>VLOOKUP(I205,Sheet3!$A$2:$B$4,2)</f>
        <v>Lone star tick</v>
      </c>
      <c r="P205" t="str">
        <f>VLOOKUP(J205,Sheet3!$A$8:$B$11,2)</f>
        <v>Female</v>
      </c>
    </row>
    <row r="206" spans="1:16" ht="13" x14ac:dyDescent="0.15">
      <c r="A206" s="1" t="s">
        <v>10</v>
      </c>
      <c r="B206" s="2">
        <v>43206</v>
      </c>
      <c r="C206" s="1">
        <f t="shared" si="17"/>
        <v>2018</v>
      </c>
      <c r="D206" s="1">
        <f t="shared" si="18"/>
        <v>4</v>
      </c>
      <c r="E206" s="1">
        <f t="shared" si="19"/>
        <v>2</v>
      </c>
      <c r="F206" s="1" t="s">
        <v>13</v>
      </c>
      <c r="G206" s="1" t="s">
        <v>15</v>
      </c>
      <c r="H206" s="1" t="s">
        <v>122</v>
      </c>
      <c r="I206" s="1">
        <v>2</v>
      </c>
      <c r="J206" s="1">
        <v>4</v>
      </c>
      <c r="K206" s="1">
        <v>1</v>
      </c>
      <c r="L206" s="1" t="str">
        <f t="shared" si="15"/>
        <v>MN162018241</v>
      </c>
      <c r="M206" s="1" t="str">
        <f t="shared" si="16"/>
        <v>OK</v>
      </c>
      <c r="O206" t="str">
        <f>VLOOKUP(I206,Sheet3!$A$2:$B$4,2)</f>
        <v>Lone star tick</v>
      </c>
      <c r="P206" t="str">
        <f>VLOOKUP(J206,Sheet3!$A$8:$B$11,2)</f>
        <v>Male</v>
      </c>
    </row>
    <row r="207" spans="1:16" ht="13" x14ac:dyDescent="0.15">
      <c r="A207" s="1" t="s">
        <v>10</v>
      </c>
      <c r="B207" s="2">
        <v>43209</v>
      </c>
      <c r="C207" s="1">
        <f t="shared" si="17"/>
        <v>2018</v>
      </c>
      <c r="D207" s="1">
        <f t="shared" si="18"/>
        <v>4</v>
      </c>
      <c r="E207" s="1">
        <f t="shared" si="19"/>
        <v>2</v>
      </c>
      <c r="F207" s="1" t="s">
        <v>13</v>
      </c>
      <c r="G207" s="1" t="s">
        <v>15</v>
      </c>
      <c r="H207" s="1" t="s">
        <v>122</v>
      </c>
      <c r="I207" s="1">
        <v>2</v>
      </c>
      <c r="J207" s="1">
        <v>4</v>
      </c>
      <c r="K207" s="1">
        <v>2</v>
      </c>
      <c r="L207" s="1" t="str">
        <f t="shared" si="15"/>
        <v>MN162018242</v>
      </c>
      <c r="M207" s="1" t="str">
        <f t="shared" si="16"/>
        <v>OK</v>
      </c>
      <c r="O207" t="str">
        <f>VLOOKUP(I207,Sheet3!$A$2:$B$4,2)</f>
        <v>Lone star tick</v>
      </c>
      <c r="P207" t="str">
        <f>VLOOKUP(J207,Sheet3!$A$8:$B$11,2)</f>
        <v>Male</v>
      </c>
    </row>
    <row r="208" spans="1:16" ht="13" x14ac:dyDescent="0.15">
      <c r="A208" s="1" t="s">
        <v>37</v>
      </c>
      <c r="B208" s="2">
        <v>43557</v>
      </c>
      <c r="C208" s="1">
        <f t="shared" si="17"/>
        <v>2019</v>
      </c>
      <c r="D208" s="1">
        <f t="shared" si="18"/>
        <v>4</v>
      </c>
      <c r="E208" s="1">
        <f t="shared" si="19"/>
        <v>2</v>
      </c>
      <c r="F208" s="1" t="s">
        <v>13</v>
      </c>
      <c r="G208" s="1" t="s">
        <v>15</v>
      </c>
      <c r="H208" s="1" t="s">
        <v>122</v>
      </c>
      <c r="I208" s="1">
        <v>2</v>
      </c>
      <c r="J208" s="1">
        <v>2</v>
      </c>
      <c r="K208" s="1">
        <v>1</v>
      </c>
      <c r="L208" s="1" t="str">
        <f t="shared" si="15"/>
        <v>MN142019221</v>
      </c>
      <c r="M208" s="1" t="str">
        <f t="shared" si="16"/>
        <v>OK</v>
      </c>
      <c r="N208" s="1" t="s">
        <v>87</v>
      </c>
      <c r="O208" t="str">
        <f>VLOOKUP(I208,Sheet3!$A$2:$B$4,2)</f>
        <v>Lone star tick</v>
      </c>
      <c r="P208" t="str">
        <f>VLOOKUP(J208,Sheet3!$A$8:$B$11,2)</f>
        <v>Nymph</v>
      </c>
    </row>
    <row r="209" spans="1:16" ht="13" x14ac:dyDescent="0.15">
      <c r="A209" s="1" t="s">
        <v>37</v>
      </c>
      <c r="B209" s="2">
        <v>43616</v>
      </c>
      <c r="C209" s="1">
        <f t="shared" si="17"/>
        <v>2019</v>
      </c>
      <c r="D209" s="1">
        <f t="shared" si="18"/>
        <v>5</v>
      </c>
      <c r="E209" s="1">
        <f t="shared" si="19"/>
        <v>2</v>
      </c>
      <c r="F209" s="1" t="s">
        <v>13</v>
      </c>
      <c r="G209" s="1" t="s">
        <v>15</v>
      </c>
      <c r="H209" s="1" t="s">
        <v>122</v>
      </c>
      <c r="I209" s="1">
        <v>2</v>
      </c>
      <c r="J209" s="1">
        <v>2</v>
      </c>
      <c r="K209" s="1">
        <v>3</v>
      </c>
      <c r="L209" s="1" t="str">
        <f t="shared" si="15"/>
        <v>MN222019223</v>
      </c>
      <c r="M209" s="1" t="str">
        <f t="shared" si="16"/>
        <v>OK</v>
      </c>
      <c r="O209" t="str">
        <f>VLOOKUP(I209,Sheet3!$A$2:$B$4,2)</f>
        <v>Lone star tick</v>
      </c>
      <c r="P209" t="str">
        <f>VLOOKUP(J209,Sheet3!$A$8:$B$11,2)</f>
        <v>Nymph</v>
      </c>
    </row>
    <row r="210" spans="1:16" ht="13" x14ac:dyDescent="0.15">
      <c r="A210" s="1" t="s">
        <v>37</v>
      </c>
      <c r="B210" s="2">
        <v>43699</v>
      </c>
      <c r="C210" s="1">
        <f t="shared" si="17"/>
        <v>2019</v>
      </c>
      <c r="D210" s="1">
        <f t="shared" si="18"/>
        <v>8</v>
      </c>
      <c r="E210" s="1">
        <f t="shared" si="19"/>
        <v>3</v>
      </c>
      <c r="F210" s="1" t="s">
        <v>13</v>
      </c>
      <c r="G210" s="1" t="s">
        <v>15</v>
      </c>
      <c r="H210" s="1" t="s">
        <v>122</v>
      </c>
      <c r="I210" s="1">
        <v>2</v>
      </c>
      <c r="J210" s="1">
        <v>2</v>
      </c>
      <c r="K210" s="1">
        <v>1</v>
      </c>
      <c r="L210" s="1" t="str">
        <f t="shared" si="15"/>
        <v>MN342019221</v>
      </c>
      <c r="M210" s="1" t="str">
        <f t="shared" si="16"/>
        <v>OK</v>
      </c>
      <c r="O210" t="str">
        <f>VLOOKUP(I210,Sheet3!$A$2:$B$4,2)</f>
        <v>Lone star tick</v>
      </c>
      <c r="P210" t="str">
        <f>VLOOKUP(J210,Sheet3!$A$8:$B$11,2)</f>
        <v>Nymph</v>
      </c>
    </row>
    <row r="211" spans="1:16" ht="13" x14ac:dyDescent="0.15">
      <c r="A211" s="1" t="s">
        <v>37</v>
      </c>
      <c r="B211" s="2">
        <v>43968</v>
      </c>
      <c r="C211" s="1">
        <f t="shared" si="17"/>
        <v>2020</v>
      </c>
      <c r="D211" s="1">
        <f t="shared" si="18"/>
        <v>5</v>
      </c>
      <c r="E211" s="1">
        <f t="shared" si="19"/>
        <v>2</v>
      </c>
      <c r="F211" s="1" t="s">
        <v>13</v>
      </c>
      <c r="G211" s="1" t="s">
        <v>15</v>
      </c>
      <c r="H211" s="1" t="s">
        <v>122</v>
      </c>
      <c r="I211" s="1">
        <v>2</v>
      </c>
      <c r="J211" s="1">
        <v>4</v>
      </c>
      <c r="K211" s="1">
        <v>1</v>
      </c>
      <c r="L211" s="1" t="str">
        <f t="shared" si="15"/>
        <v>MN212020241</v>
      </c>
      <c r="M211" s="1" t="str">
        <f t="shared" si="16"/>
        <v>OK</v>
      </c>
      <c r="O211" t="str">
        <f>VLOOKUP(I211,Sheet3!$A$2:$B$4,2)</f>
        <v>Lone star tick</v>
      </c>
      <c r="P211" t="str">
        <f>VLOOKUP(J211,Sheet3!$A$8:$B$11,2)</f>
        <v>Male</v>
      </c>
    </row>
    <row r="212" spans="1:16" ht="13" x14ac:dyDescent="0.15">
      <c r="A212" s="1" t="s">
        <v>37</v>
      </c>
      <c r="B212" s="2">
        <v>44049</v>
      </c>
      <c r="C212" s="1">
        <f t="shared" si="17"/>
        <v>2020</v>
      </c>
      <c r="D212" s="1">
        <f t="shared" si="18"/>
        <v>8</v>
      </c>
      <c r="E212" s="1">
        <f t="shared" si="19"/>
        <v>3</v>
      </c>
      <c r="F212" s="1" t="s">
        <v>13</v>
      </c>
      <c r="G212" s="1" t="s">
        <v>15</v>
      </c>
      <c r="H212" s="1" t="s">
        <v>122</v>
      </c>
      <c r="I212" s="1">
        <v>2</v>
      </c>
      <c r="J212" s="1">
        <v>2</v>
      </c>
      <c r="K212" s="1">
        <v>1</v>
      </c>
      <c r="L212" s="1" t="str">
        <f t="shared" si="15"/>
        <v>MN322020221</v>
      </c>
      <c r="M212" s="1" t="str">
        <f t="shared" si="16"/>
        <v>OK</v>
      </c>
      <c r="O212" t="str">
        <f>VLOOKUP(I212,Sheet3!$A$2:$B$4,2)</f>
        <v>Lone star tick</v>
      </c>
      <c r="P212" t="str">
        <f>VLOOKUP(J212,Sheet3!$A$8:$B$11,2)</f>
        <v>Nymph</v>
      </c>
    </row>
    <row r="213" spans="1:16" ht="13" x14ac:dyDescent="0.15">
      <c r="A213" s="1" t="s">
        <v>101</v>
      </c>
      <c r="B213" s="2">
        <v>44353</v>
      </c>
      <c r="C213" s="1">
        <f t="shared" si="17"/>
        <v>2021</v>
      </c>
      <c r="D213" s="1">
        <f t="shared" si="18"/>
        <v>6</v>
      </c>
      <c r="E213" s="1">
        <f t="shared" si="19"/>
        <v>2</v>
      </c>
      <c r="F213" s="1" t="s">
        <v>13</v>
      </c>
      <c r="G213" s="1" t="s">
        <v>15</v>
      </c>
      <c r="H213" s="1" t="s">
        <v>122</v>
      </c>
      <c r="I213" s="1">
        <v>2</v>
      </c>
      <c r="J213" s="1">
        <v>2</v>
      </c>
      <c r="K213" s="1">
        <v>3</v>
      </c>
      <c r="L213" s="1" t="str">
        <f t="shared" si="15"/>
        <v>MN242021223</v>
      </c>
      <c r="M213" s="1" t="str">
        <f t="shared" si="16"/>
        <v>OK</v>
      </c>
      <c r="O213" t="str">
        <f>VLOOKUP(I213,Sheet3!$A$2:$B$4,2)</f>
        <v>Lone star tick</v>
      </c>
      <c r="P213" t="str">
        <f>VLOOKUP(J213,Sheet3!$A$8:$B$11,2)</f>
        <v>Nymph</v>
      </c>
    </row>
    <row r="214" spans="1:16" ht="13" x14ac:dyDescent="0.15">
      <c r="A214" s="1" t="s">
        <v>101</v>
      </c>
      <c r="B214" s="2">
        <v>44382</v>
      </c>
      <c r="C214" s="1">
        <f t="shared" si="17"/>
        <v>2021</v>
      </c>
      <c r="D214" s="1">
        <f t="shared" si="18"/>
        <v>7</v>
      </c>
      <c r="E214" s="1">
        <f t="shared" si="19"/>
        <v>3</v>
      </c>
      <c r="F214" s="1" t="s">
        <v>13</v>
      </c>
      <c r="G214" s="1" t="s">
        <v>15</v>
      </c>
      <c r="H214" s="1" t="s">
        <v>122</v>
      </c>
      <c r="I214" s="1">
        <v>2</v>
      </c>
      <c r="J214" s="1">
        <v>2</v>
      </c>
      <c r="K214" s="1">
        <v>1</v>
      </c>
      <c r="L214" s="1" t="str">
        <f t="shared" si="15"/>
        <v>MN282021221</v>
      </c>
      <c r="M214" s="1" t="str">
        <f t="shared" si="16"/>
        <v>OK</v>
      </c>
      <c r="O214" t="str">
        <f>VLOOKUP(I214,Sheet3!$A$2:$B$4,2)</f>
        <v>Lone star tick</v>
      </c>
      <c r="P214" t="str">
        <f>VLOOKUP(J214,Sheet3!$A$8:$B$11,2)</f>
        <v>Nymph</v>
      </c>
    </row>
    <row r="215" spans="1:16" ht="13" x14ac:dyDescent="0.15">
      <c r="A215" s="1" t="s">
        <v>37</v>
      </c>
      <c r="B215" s="2">
        <v>43253</v>
      </c>
      <c r="C215" s="1">
        <f t="shared" si="17"/>
        <v>2018</v>
      </c>
      <c r="D215" s="1">
        <f t="shared" si="18"/>
        <v>6</v>
      </c>
      <c r="E215" s="1">
        <f t="shared" si="19"/>
        <v>2</v>
      </c>
      <c r="F215" s="1" t="s">
        <v>13</v>
      </c>
      <c r="G215" s="1" t="s">
        <v>41</v>
      </c>
      <c r="H215" s="1" t="s">
        <v>122</v>
      </c>
      <c r="I215" s="1">
        <v>2</v>
      </c>
      <c r="J215" s="1">
        <v>2</v>
      </c>
      <c r="K215" s="1">
        <v>4</v>
      </c>
      <c r="L215" s="1" t="str">
        <f t="shared" si="15"/>
        <v>MN222018224</v>
      </c>
      <c r="M215" s="1" t="str">
        <f t="shared" si="16"/>
        <v>OK</v>
      </c>
      <c r="O215" t="str">
        <f>VLOOKUP(I215,Sheet3!$A$2:$B$4,2)</f>
        <v>Lone star tick</v>
      </c>
      <c r="P215" t="str">
        <f>VLOOKUP(J215,Sheet3!$A$8:$B$11,2)</f>
        <v>Nymph</v>
      </c>
    </row>
    <row r="216" spans="1:16" ht="13" x14ac:dyDescent="0.15">
      <c r="A216" s="1" t="s">
        <v>101</v>
      </c>
      <c r="B216" s="2">
        <v>44286</v>
      </c>
      <c r="C216" s="1">
        <f t="shared" si="17"/>
        <v>2021</v>
      </c>
      <c r="D216" s="1">
        <f t="shared" si="18"/>
        <v>3</v>
      </c>
      <c r="E216" s="1">
        <f t="shared" si="19"/>
        <v>1</v>
      </c>
      <c r="F216" s="1" t="s">
        <v>13</v>
      </c>
      <c r="G216" s="1" t="s">
        <v>108</v>
      </c>
      <c r="H216" s="1" t="s">
        <v>121</v>
      </c>
      <c r="I216" s="1">
        <v>3</v>
      </c>
      <c r="J216" s="1">
        <v>3</v>
      </c>
      <c r="K216" s="1">
        <v>1</v>
      </c>
      <c r="L216" s="1" t="str">
        <f t="shared" si="15"/>
        <v>MN142021331</v>
      </c>
      <c r="M216" s="1" t="str">
        <f t="shared" si="16"/>
        <v>OK</v>
      </c>
      <c r="O216" t="str">
        <f>VLOOKUP(I216,Sheet3!$A$2:$B$4,2)</f>
        <v>Blacklegged tick</v>
      </c>
      <c r="P216" t="str">
        <f>VLOOKUP(J216,Sheet3!$A$8:$B$11,2)</f>
        <v>Female</v>
      </c>
    </row>
    <row r="217" spans="1:16" ht="13" x14ac:dyDescent="0.15">
      <c r="A217" s="1" t="s">
        <v>10</v>
      </c>
      <c r="B217" s="2">
        <v>43212</v>
      </c>
      <c r="C217" s="1">
        <f t="shared" si="17"/>
        <v>2018</v>
      </c>
      <c r="D217" s="1">
        <f t="shared" si="18"/>
        <v>4</v>
      </c>
      <c r="E217" s="1">
        <f t="shared" si="19"/>
        <v>2</v>
      </c>
      <c r="F217" s="1" t="s">
        <v>13</v>
      </c>
      <c r="G217" s="1" t="s">
        <v>19</v>
      </c>
      <c r="H217" s="1" t="s">
        <v>121</v>
      </c>
      <c r="I217" s="1">
        <v>1</v>
      </c>
      <c r="J217" s="1">
        <v>4</v>
      </c>
      <c r="K217" s="1">
        <v>1</v>
      </c>
      <c r="L217" s="1" t="str">
        <f t="shared" si="15"/>
        <v>MN172018141</v>
      </c>
      <c r="M217" s="1" t="str">
        <f t="shared" si="16"/>
        <v>OK</v>
      </c>
      <c r="N217" s="1" t="s">
        <v>20</v>
      </c>
      <c r="O217" t="str">
        <f>VLOOKUP(I217,Sheet3!$A$2:$B$4,2)</f>
        <v>Dog tick</v>
      </c>
      <c r="P217" t="str">
        <f>VLOOKUP(J217,Sheet3!$A$8:$B$11,2)</f>
        <v>Male</v>
      </c>
    </row>
    <row r="218" spans="1:16" ht="13" x14ac:dyDescent="0.15">
      <c r="A218" s="1" t="s">
        <v>10</v>
      </c>
      <c r="B218" s="2">
        <v>43206</v>
      </c>
      <c r="C218" s="1">
        <f t="shared" si="17"/>
        <v>2018</v>
      </c>
      <c r="D218" s="1">
        <f t="shared" si="18"/>
        <v>4</v>
      </c>
      <c r="E218" s="1">
        <f t="shared" si="19"/>
        <v>2</v>
      </c>
      <c r="F218" s="1" t="s">
        <v>13</v>
      </c>
      <c r="G218" s="1" t="s">
        <v>16</v>
      </c>
      <c r="H218" s="1" t="s">
        <v>121</v>
      </c>
      <c r="I218" s="1">
        <v>2</v>
      </c>
      <c r="J218" s="1">
        <v>2</v>
      </c>
      <c r="K218" s="1">
        <v>1</v>
      </c>
      <c r="L218" s="1" t="str">
        <f t="shared" si="15"/>
        <v>MN162018221</v>
      </c>
      <c r="M218" s="1" t="str">
        <f t="shared" si="16"/>
        <v>OK</v>
      </c>
      <c r="O218" t="str">
        <f>VLOOKUP(I218,Sheet3!$A$2:$B$4,2)</f>
        <v>Lone star tick</v>
      </c>
      <c r="P218" t="str">
        <f>VLOOKUP(J218,Sheet3!$A$8:$B$11,2)</f>
        <v>Nymph</v>
      </c>
    </row>
    <row r="219" spans="1:16" ht="13" x14ac:dyDescent="0.15">
      <c r="A219" s="1" t="s">
        <v>10</v>
      </c>
      <c r="B219" s="2">
        <v>43250</v>
      </c>
      <c r="C219" s="1">
        <f t="shared" si="17"/>
        <v>2018</v>
      </c>
      <c r="D219" s="1">
        <f t="shared" si="18"/>
        <v>5</v>
      </c>
      <c r="E219" s="1">
        <f t="shared" si="19"/>
        <v>2</v>
      </c>
      <c r="F219" s="1" t="s">
        <v>13</v>
      </c>
      <c r="G219" s="1" t="s">
        <v>16</v>
      </c>
      <c r="H219" s="1" t="s">
        <v>121</v>
      </c>
      <c r="I219" s="1">
        <v>2</v>
      </c>
      <c r="J219" s="1">
        <v>3</v>
      </c>
      <c r="K219" s="1">
        <v>1</v>
      </c>
      <c r="L219" s="1" t="str">
        <f t="shared" si="15"/>
        <v>MN222018231</v>
      </c>
      <c r="M219" s="1" t="str">
        <f t="shared" si="16"/>
        <v>OK</v>
      </c>
      <c r="O219" t="str">
        <f>VLOOKUP(I219,Sheet3!$A$2:$B$4,2)</f>
        <v>Lone star tick</v>
      </c>
      <c r="P219" t="str">
        <f>VLOOKUP(J219,Sheet3!$A$8:$B$11,2)</f>
        <v>Female</v>
      </c>
    </row>
    <row r="220" spans="1:16" ht="13" x14ac:dyDescent="0.15">
      <c r="A220" s="1" t="s">
        <v>37</v>
      </c>
      <c r="B220" s="2">
        <v>43549</v>
      </c>
      <c r="C220" s="1">
        <f t="shared" si="17"/>
        <v>2019</v>
      </c>
      <c r="D220" s="1">
        <f t="shared" si="18"/>
        <v>3</v>
      </c>
      <c r="E220" s="1">
        <f t="shared" si="19"/>
        <v>1</v>
      </c>
      <c r="F220" s="1" t="s">
        <v>13</v>
      </c>
      <c r="G220" s="1" t="s">
        <v>52</v>
      </c>
      <c r="H220" s="1" t="s">
        <v>121</v>
      </c>
      <c r="I220" s="1">
        <v>2</v>
      </c>
      <c r="J220" s="1">
        <v>4</v>
      </c>
      <c r="K220" s="1">
        <v>1</v>
      </c>
      <c r="L220" s="1" t="str">
        <f t="shared" si="15"/>
        <v>MN132019241</v>
      </c>
      <c r="M220" s="1" t="str">
        <f t="shared" si="16"/>
        <v>OK</v>
      </c>
      <c r="N220" s="1" t="s">
        <v>39</v>
      </c>
      <c r="O220" t="str">
        <f>VLOOKUP(I220,Sheet3!$A$2:$B$4,2)</f>
        <v>Lone star tick</v>
      </c>
      <c r="P220" t="str">
        <f>VLOOKUP(J220,Sheet3!$A$8:$B$11,2)</f>
        <v>Male</v>
      </c>
    </row>
    <row r="221" spans="1:16" ht="13" x14ac:dyDescent="0.15">
      <c r="A221" s="1" t="s">
        <v>37</v>
      </c>
      <c r="B221" s="2">
        <v>43936</v>
      </c>
      <c r="C221" s="1">
        <f t="shared" si="17"/>
        <v>2020</v>
      </c>
      <c r="D221" s="1">
        <f t="shared" si="18"/>
        <v>4</v>
      </c>
      <c r="E221" s="1">
        <f t="shared" si="19"/>
        <v>2</v>
      </c>
      <c r="F221" s="1" t="s">
        <v>13</v>
      </c>
      <c r="G221" s="1" t="s">
        <v>52</v>
      </c>
      <c r="H221" s="1" t="s">
        <v>121</v>
      </c>
      <c r="I221" s="1">
        <v>2</v>
      </c>
      <c r="J221" s="1">
        <v>2</v>
      </c>
      <c r="K221" s="1">
        <v>4</v>
      </c>
      <c r="L221" s="1" t="str">
        <f t="shared" si="15"/>
        <v>MN162020224</v>
      </c>
      <c r="M221" s="1" t="str">
        <f t="shared" si="16"/>
        <v>OK</v>
      </c>
      <c r="O221" t="str">
        <f>VLOOKUP(I221,Sheet3!$A$2:$B$4,2)</f>
        <v>Lone star tick</v>
      </c>
      <c r="P221" t="str">
        <f>VLOOKUP(J221,Sheet3!$A$8:$B$11,2)</f>
        <v>Nymph</v>
      </c>
    </row>
    <row r="222" spans="1:16" ht="13" x14ac:dyDescent="0.15">
      <c r="A222" s="1" t="s">
        <v>37</v>
      </c>
      <c r="B222" s="2">
        <v>43992</v>
      </c>
      <c r="C222" s="1">
        <f t="shared" si="17"/>
        <v>2020</v>
      </c>
      <c r="D222" s="1">
        <f t="shared" si="18"/>
        <v>6</v>
      </c>
      <c r="E222" s="1">
        <f t="shared" si="19"/>
        <v>2</v>
      </c>
      <c r="F222" s="1" t="s">
        <v>13</v>
      </c>
      <c r="G222" s="1" t="s">
        <v>52</v>
      </c>
      <c r="H222" s="1" t="s">
        <v>121</v>
      </c>
      <c r="I222" s="1">
        <v>2</v>
      </c>
      <c r="J222" s="1">
        <v>2</v>
      </c>
      <c r="K222" s="1">
        <v>5</v>
      </c>
      <c r="L222" s="1" t="str">
        <f t="shared" si="15"/>
        <v>MN242020225</v>
      </c>
      <c r="M222" s="1" t="str">
        <f t="shared" si="16"/>
        <v>OK</v>
      </c>
      <c r="O222" t="str">
        <f>VLOOKUP(I222,Sheet3!$A$2:$B$4,2)</f>
        <v>Lone star tick</v>
      </c>
      <c r="P222" t="str">
        <f>VLOOKUP(J222,Sheet3!$A$8:$B$11,2)</f>
        <v>Nymph</v>
      </c>
    </row>
    <row r="223" spans="1:16" ht="13" x14ac:dyDescent="0.15">
      <c r="A223" s="1" t="s">
        <v>37</v>
      </c>
      <c r="B223" s="2">
        <v>43273</v>
      </c>
      <c r="C223" s="1">
        <f t="shared" si="17"/>
        <v>2018</v>
      </c>
      <c r="D223" s="1">
        <f t="shared" si="18"/>
        <v>6</v>
      </c>
      <c r="E223" s="1">
        <f t="shared" si="19"/>
        <v>2</v>
      </c>
      <c r="F223" s="1" t="s">
        <v>13</v>
      </c>
      <c r="G223" s="1" t="s">
        <v>67</v>
      </c>
      <c r="H223" s="1" t="s">
        <v>122</v>
      </c>
      <c r="I223" s="1">
        <v>2</v>
      </c>
      <c r="J223" s="1">
        <v>2</v>
      </c>
      <c r="K223" s="1">
        <v>3</v>
      </c>
      <c r="L223" s="1" t="str">
        <f t="shared" si="15"/>
        <v>MN252018223</v>
      </c>
      <c r="M223" s="1" t="str">
        <f t="shared" si="16"/>
        <v>OK</v>
      </c>
      <c r="O223" t="str">
        <f>VLOOKUP(I223,Sheet3!$A$2:$B$4,2)</f>
        <v>Lone star tick</v>
      </c>
      <c r="P223" t="str">
        <f>VLOOKUP(J223,Sheet3!$A$8:$B$11,2)</f>
        <v>Nymph</v>
      </c>
    </row>
    <row r="224" spans="1:16" ht="13" x14ac:dyDescent="0.15">
      <c r="A224" s="1" t="s">
        <v>37</v>
      </c>
      <c r="B224" s="2">
        <v>43948</v>
      </c>
      <c r="C224" s="1">
        <f t="shared" si="17"/>
        <v>2020</v>
      </c>
      <c r="D224" s="1">
        <f t="shared" si="18"/>
        <v>4</v>
      </c>
      <c r="E224" s="1">
        <f t="shared" si="19"/>
        <v>2</v>
      </c>
      <c r="F224" s="1" t="s">
        <v>13</v>
      </c>
      <c r="G224" s="1" t="s">
        <v>67</v>
      </c>
      <c r="H224" s="1" t="s">
        <v>122</v>
      </c>
      <c r="I224" s="1">
        <v>2</v>
      </c>
      <c r="J224" s="1">
        <v>2</v>
      </c>
      <c r="K224" s="1">
        <v>3</v>
      </c>
      <c r="L224" s="1" t="str">
        <f t="shared" si="15"/>
        <v>MN182020223</v>
      </c>
      <c r="M224" s="1" t="str">
        <f t="shared" si="16"/>
        <v>OK</v>
      </c>
      <c r="N224" s="1" t="s">
        <v>39</v>
      </c>
      <c r="O224" t="str">
        <f>VLOOKUP(I224,Sheet3!$A$2:$B$4,2)</f>
        <v>Lone star tick</v>
      </c>
      <c r="P224" t="str">
        <f>VLOOKUP(J224,Sheet3!$A$8:$B$11,2)</f>
        <v>Nymph</v>
      </c>
    </row>
    <row r="225" spans="1:16" ht="13" x14ac:dyDescent="0.15">
      <c r="A225" s="1" t="s">
        <v>37</v>
      </c>
      <c r="B225" s="2">
        <v>43948</v>
      </c>
      <c r="C225" s="1">
        <f t="shared" si="17"/>
        <v>2020</v>
      </c>
      <c r="D225" s="1">
        <f t="shared" si="18"/>
        <v>4</v>
      </c>
      <c r="E225" s="1">
        <f t="shared" si="19"/>
        <v>2</v>
      </c>
      <c r="F225" s="1" t="s">
        <v>13</v>
      </c>
      <c r="G225" s="1" t="s">
        <v>67</v>
      </c>
      <c r="H225" s="1" t="s">
        <v>122</v>
      </c>
      <c r="I225" s="1">
        <v>2</v>
      </c>
      <c r="J225" s="1">
        <v>2</v>
      </c>
      <c r="K225" s="1">
        <v>4</v>
      </c>
      <c r="L225" s="1" t="str">
        <f t="shared" si="15"/>
        <v>MN182020224</v>
      </c>
      <c r="M225" s="1" t="str">
        <f t="shared" si="16"/>
        <v>OK</v>
      </c>
      <c r="N225" s="1" t="s">
        <v>39</v>
      </c>
      <c r="O225" t="str">
        <f>VLOOKUP(I225,Sheet3!$A$2:$B$4,2)</f>
        <v>Lone star tick</v>
      </c>
      <c r="P225" t="str">
        <f>VLOOKUP(J225,Sheet3!$A$8:$B$11,2)</f>
        <v>Nymph</v>
      </c>
    </row>
    <row r="226" spans="1:16" ht="13" x14ac:dyDescent="0.15">
      <c r="A226" s="1" t="s">
        <v>37</v>
      </c>
      <c r="B226" s="2">
        <v>43948</v>
      </c>
      <c r="C226" s="1">
        <f t="shared" si="17"/>
        <v>2020</v>
      </c>
      <c r="D226" s="1">
        <f t="shared" si="18"/>
        <v>4</v>
      </c>
      <c r="E226" s="1">
        <f t="shared" si="19"/>
        <v>2</v>
      </c>
      <c r="F226" s="1" t="s">
        <v>13</v>
      </c>
      <c r="G226" s="1" t="s">
        <v>67</v>
      </c>
      <c r="H226" s="1" t="s">
        <v>122</v>
      </c>
      <c r="I226" s="1">
        <v>2</v>
      </c>
      <c r="J226" s="1">
        <v>2</v>
      </c>
      <c r="K226" s="1">
        <v>5</v>
      </c>
      <c r="L226" s="1" t="str">
        <f t="shared" si="15"/>
        <v>MN182020225</v>
      </c>
      <c r="M226" s="1" t="str">
        <f t="shared" si="16"/>
        <v>OK</v>
      </c>
      <c r="N226" s="1" t="s">
        <v>39</v>
      </c>
      <c r="O226" t="str">
        <f>VLOOKUP(I226,Sheet3!$A$2:$B$4,2)</f>
        <v>Lone star tick</v>
      </c>
      <c r="P226" t="str">
        <f>VLOOKUP(J226,Sheet3!$A$8:$B$11,2)</f>
        <v>Nymph</v>
      </c>
    </row>
    <row r="227" spans="1:16" ht="13" x14ac:dyDescent="0.15">
      <c r="A227" s="1" t="s">
        <v>37</v>
      </c>
      <c r="B227" s="2">
        <v>43948</v>
      </c>
      <c r="C227" s="1">
        <f t="shared" si="17"/>
        <v>2020</v>
      </c>
      <c r="D227" s="1">
        <f t="shared" si="18"/>
        <v>4</v>
      </c>
      <c r="E227" s="1">
        <f t="shared" si="19"/>
        <v>2</v>
      </c>
      <c r="F227" s="1" t="s">
        <v>13</v>
      </c>
      <c r="G227" s="1" t="s">
        <v>67</v>
      </c>
      <c r="H227" s="1" t="s">
        <v>122</v>
      </c>
      <c r="I227" s="1">
        <v>2</v>
      </c>
      <c r="J227" s="1">
        <v>2</v>
      </c>
      <c r="K227" s="1">
        <v>6</v>
      </c>
      <c r="L227" s="1" t="str">
        <f t="shared" si="15"/>
        <v>MN182020226</v>
      </c>
      <c r="M227" s="1" t="str">
        <f t="shared" si="16"/>
        <v>OK</v>
      </c>
      <c r="N227" s="1" t="s">
        <v>39</v>
      </c>
      <c r="O227" t="str">
        <f>VLOOKUP(I227,Sheet3!$A$2:$B$4,2)</f>
        <v>Lone star tick</v>
      </c>
      <c r="P227" t="str">
        <f>VLOOKUP(J227,Sheet3!$A$8:$B$11,2)</f>
        <v>Nymph</v>
      </c>
    </row>
    <row r="228" spans="1:16" ht="13" x14ac:dyDescent="0.15">
      <c r="A228" s="1" t="s">
        <v>10</v>
      </c>
      <c r="B228" s="2">
        <v>43218</v>
      </c>
      <c r="C228" s="1">
        <f t="shared" si="17"/>
        <v>2018</v>
      </c>
      <c r="D228" s="1">
        <f t="shared" si="18"/>
        <v>4</v>
      </c>
      <c r="E228" s="1">
        <f t="shared" si="19"/>
        <v>2</v>
      </c>
      <c r="F228" s="1" t="s">
        <v>13</v>
      </c>
      <c r="G228" s="1" t="s">
        <v>23</v>
      </c>
      <c r="H228" s="1" t="s">
        <v>121</v>
      </c>
      <c r="I228" s="1">
        <v>1</v>
      </c>
      <c r="J228" s="1">
        <v>4</v>
      </c>
      <c r="K228" s="1">
        <v>2</v>
      </c>
      <c r="L228" s="1" t="str">
        <f t="shared" si="15"/>
        <v>MN172018142</v>
      </c>
      <c r="M228" s="1" t="str">
        <f t="shared" si="16"/>
        <v>OK</v>
      </c>
      <c r="N228" s="1" t="s">
        <v>24</v>
      </c>
      <c r="O228" t="str">
        <f>VLOOKUP(I228,Sheet3!$A$2:$B$4,2)</f>
        <v>Dog tick</v>
      </c>
      <c r="P228" t="str">
        <f>VLOOKUP(J228,Sheet3!$A$8:$B$11,2)</f>
        <v>Male</v>
      </c>
    </row>
    <row r="229" spans="1:16" ht="13" x14ac:dyDescent="0.15">
      <c r="A229" s="1" t="s">
        <v>10</v>
      </c>
      <c r="B229" s="2">
        <v>43230</v>
      </c>
      <c r="C229" s="1">
        <f t="shared" si="17"/>
        <v>2018</v>
      </c>
      <c r="D229" s="1">
        <f t="shared" si="18"/>
        <v>5</v>
      </c>
      <c r="E229" s="1">
        <f t="shared" si="19"/>
        <v>2</v>
      </c>
      <c r="F229" s="1" t="s">
        <v>13</v>
      </c>
      <c r="G229" s="1" t="s">
        <v>32</v>
      </c>
      <c r="H229" s="1" t="s">
        <v>122</v>
      </c>
      <c r="I229" s="1">
        <v>2</v>
      </c>
      <c r="J229" s="1">
        <v>4</v>
      </c>
      <c r="K229" s="1">
        <v>1</v>
      </c>
      <c r="L229" s="1" t="str">
        <f t="shared" si="15"/>
        <v>MN192018241</v>
      </c>
      <c r="M229" s="1" t="str">
        <f t="shared" si="16"/>
        <v>OK</v>
      </c>
      <c r="N229" s="1" t="s">
        <v>33</v>
      </c>
      <c r="O229" t="str">
        <f>VLOOKUP(I229,Sheet3!$A$2:$B$4,2)</f>
        <v>Lone star tick</v>
      </c>
      <c r="P229" t="str">
        <f>VLOOKUP(J229,Sheet3!$A$8:$B$11,2)</f>
        <v>Male</v>
      </c>
    </row>
    <row r="230" spans="1:16" ht="13" x14ac:dyDescent="0.15">
      <c r="A230" s="1" t="s">
        <v>10</v>
      </c>
      <c r="B230" s="2">
        <v>43230</v>
      </c>
      <c r="C230" s="1">
        <f t="shared" si="17"/>
        <v>2018</v>
      </c>
      <c r="D230" s="1">
        <f t="shared" si="18"/>
        <v>5</v>
      </c>
      <c r="E230" s="1">
        <f t="shared" si="19"/>
        <v>2</v>
      </c>
      <c r="F230" s="1" t="s">
        <v>13</v>
      </c>
      <c r="G230" s="1" t="s">
        <v>32</v>
      </c>
      <c r="H230" s="1" t="s">
        <v>122</v>
      </c>
      <c r="I230" s="1">
        <v>2</v>
      </c>
      <c r="J230" s="1">
        <v>2</v>
      </c>
      <c r="K230" s="1">
        <v>4</v>
      </c>
      <c r="L230" s="1" t="str">
        <f t="shared" si="15"/>
        <v>MN192018224</v>
      </c>
      <c r="M230" s="1" t="str">
        <f t="shared" si="16"/>
        <v>OK</v>
      </c>
      <c r="N230" s="1" t="s">
        <v>33</v>
      </c>
      <c r="O230" t="str">
        <f>VLOOKUP(I230,Sheet3!$A$2:$B$4,2)</f>
        <v>Lone star tick</v>
      </c>
      <c r="P230" t="str">
        <f>VLOOKUP(J230,Sheet3!$A$8:$B$11,2)</f>
        <v>Nymph</v>
      </c>
    </row>
    <row r="231" spans="1:16" ht="13" x14ac:dyDescent="0.15">
      <c r="A231" s="1" t="s">
        <v>37</v>
      </c>
      <c r="B231" s="2">
        <v>43256</v>
      </c>
      <c r="C231" s="1">
        <f t="shared" si="17"/>
        <v>2018</v>
      </c>
      <c r="D231" s="1">
        <f t="shared" si="18"/>
        <v>6</v>
      </c>
      <c r="E231" s="1">
        <f t="shared" si="19"/>
        <v>2</v>
      </c>
      <c r="F231" s="1" t="s">
        <v>13</v>
      </c>
      <c r="G231" s="1" t="s">
        <v>44</v>
      </c>
      <c r="H231" s="1" t="s">
        <v>122</v>
      </c>
      <c r="I231" s="1">
        <v>2</v>
      </c>
      <c r="J231" s="1">
        <v>3</v>
      </c>
      <c r="K231" s="1">
        <v>1</v>
      </c>
      <c r="L231" s="1" t="str">
        <f t="shared" si="15"/>
        <v>MN232018231</v>
      </c>
      <c r="M231" s="1" t="str">
        <f t="shared" si="16"/>
        <v>OK</v>
      </c>
      <c r="O231" t="str">
        <f>VLOOKUP(I231,Sheet3!$A$2:$B$4,2)</f>
        <v>Lone star tick</v>
      </c>
      <c r="P231" t="str">
        <f>VLOOKUP(J231,Sheet3!$A$8:$B$11,2)</f>
        <v>Female</v>
      </c>
    </row>
    <row r="232" spans="1:16" ht="13" x14ac:dyDescent="0.15">
      <c r="A232" s="1" t="s">
        <v>37</v>
      </c>
      <c r="B232" s="2">
        <v>43473</v>
      </c>
      <c r="C232" s="1">
        <f t="shared" si="17"/>
        <v>2019</v>
      </c>
      <c r="D232" s="1">
        <f t="shared" si="18"/>
        <v>1</v>
      </c>
      <c r="E232" s="1">
        <f t="shared" si="19"/>
        <v>1</v>
      </c>
      <c r="F232" s="1" t="s">
        <v>13</v>
      </c>
      <c r="G232" s="1" t="s">
        <v>50</v>
      </c>
      <c r="H232" s="1" t="s">
        <v>121</v>
      </c>
      <c r="I232" s="1">
        <v>3</v>
      </c>
      <c r="J232" s="1">
        <v>3</v>
      </c>
      <c r="K232" s="1">
        <v>1</v>
      </c>
      <c r="L232" s="1" t="str">
        <f t="shared" si="15"/>
        <v>MN22019331</v>
      </c>
      <c r="M232" s="1" t="str">
        <f t="shared" si="16"/>
        <v>OK</v>
      </c>
      <c r="O232" t="str">
        <f>VLOOKUP(I232,Sheet3!$A$2:$B$4,2)</f>
        <v>Blacklegged tick</v>
      </c>
      <c r="P232" t="str">
        <f>VLOOKUP(J232,Sheet3!$A$8:$B$11,2)</f>
        <v>Female</v>
      </c>
    </row>
    <row r="233" spans="1:16" ht="13" x14ac:dyDescent="0.15">
      <c r="A233" s="1" t="s">
        <v>37</v>
      </c>
      <c r="B233" s="2">
        <v>43593</v>
      </c>
      <c r="C233" s="1">
        <f t="shared" si="17"/>
        <v>2019</v>
      </c>
      <c r="D233" s="1">
        <f t="shared" si="18"/>
        <v>5</v>
      </c>
      <c r="E233" s="1">
        <f t="shared" si="19"/>
        <v>2</v>
      </c>
      <c r="F233" s="1" t="s">
        <v>13</v>
      </c>
      <c r="G233" s="1" t="s">
        <v>50</v>
      </c>
      <c r="H233" s="1" t="s">
        <v>121</v>
      </c>
      <c r="I233" s="1">
        <v>2</v>
      </c>
      <c r="J233" s="1">
        <v>4</v>
      </c>
      <c r="K233" s="1">
        <v>1</v>
      </c>
      <c r="L233" s="1" t="str">
        <f t="shared" si="15"/>
        <v>MN192019241</v>
      </c>
      <c r="M233" s="1" t="str">
        <f t="shared" si="16"/>
        <v>OK</v>
      </c>
      <c r="O233" t="str">
        <f>VLOOKUP(I233,Sheet3!$A$2:$B$4,2)</f>
        <v>Lone star tick</v>
      </c>
      <c r="P233" t="str">
        <f>VLOOKUP(J233,Sheet3!$A$8:$B$11,2)</f>
        <v>Male</v>
      </c>
    </row>
    <row r="234" spans="1:16" ht="13" x14ac:dyDescent="0.15">
      <c r="A234" s="1" t="s">
        <v>37</v>
      </c>
      <c r="B234" s="2">
        <v>43595</v>
      </c>
      <c r="C234" s="1">
        <f t="shared" si="17"/>
        <v>2019</v>
      </c>
      <c r="D234" s="1">
        <f t="shared" si="18"/>
        <v>5</v>
      </c>
      <c r="E234" s="1">
        <f t="shared" si="19"/>
        <v>2</v>
      </c>
      <c r="F234" s="1" t="s">
        <v>13</v>
      </c>
      <c r="G234" s="1" t="s">
        <v>50</v>
      </c>
      <c r="H234" s="1" t="s">
        <v>121</v>
      </c>
      <c r="I234" s="1">
        <v>2</v>
      </c>
      <c r="J234" s="1">
        <v>4</v>
      </c>
      <c r="K234" s="1">
        <v>2</v>
      </c>
      <c r="L234" s="1" t="str">
        <f t="shared" si="15"/>
        <v>MN192019242</v>
      </c>
      <c r="M234" s="1" t="str">
        <f t="shared" si="16"/>
        <v>OK</v>
      </c>
      <c r="O234" t="str">
        <f>VLOOKUP(I234,Sheet3!$A$2:$B$4,2)</f>
        <v>Lone star tick</v>
      </c>
      <c r="P234" t="str">
        <f>VLOOKUP(J234,Sheet3!$A$8:$B$11,2)</f>
        <v>Male</v>
      </c>
    </row>
    <row r="235" spans="1:16" ht="13" x14ac:dyDescent="0.15">
      <c r="A235" s="1" t="s">
        <v>37</v>
      </c>
      <c r="B235" s="2">
        <v>43943</v>
      </c>
      <c r="C235" s="1">
        <f t="shared" si="17"/>
        <v>2020</v>
      </c>
      <c r="D235" s="1">
        <f t="shared" si="18"/>
        <v>4</v>
      </c>
      <c r="E235" s="1">
        <f t="shared" si="19"/>
        <v>2</v>
      </c>
      <c r="F235" s="1" t="s">
        <v>13</v>
      </c>
      <c r="G235" s="1" t="s">
        <v>50</v>
      </c>
      <c r="H235" s="1" t="s">
        <v>121</v>
      </c>
      <c r="I235" s="1">
        <v>2</v>
      </c>
      <c r="J235" s="1">
        <v>2</v>
      </c>
      <c r="K235" s="1">
        <v>5</v>
      </c>
      <c r="L235" s="1" t="str">
        <f t="shared" si="15"/>
        <v>MN172020225</v>
      </c>
      <c r="M235" s="1" t="str">
        <f t="shared" si="16"/>
        <v>OK</v>
      </c>
      <c r="O235" t="str">
        <f>VLOOKUP(I235,Sheet3!$A$2:$B$4,2)</f>
        <v>Lone star tick</v>
      </c>
      <c r="P235" t="str">
        <f>VLOOKUP(J235,Sheet3!$A$8:$B$11,2)</f>
        <v>Nymph</v>
      </c>
    </row>
    <row r="236" spans="1:16" ht="13" x14ac:dyDescent="0.15">
      <c r="B236" s="2"/>
      <c r="C236" s="1"/>
      <c r="D236" s="1"/>
      <c r="E236" s="1"/>
    </row>
    <row r="237" spans="1:16" ht="13" x14ac:dyDescent="0.15">
      <c r="B237" s="2"/>
      <c r="C237" s="1"/>
      <c r="D237" s="1"/>
      <c r="E237" s="1"/>
    </row>
    <row r="238" spans="1:16" ht="13" x14ac:dyDescent="0.15">
      <c r="B238" s="2"/>
      <c r="C238" s="1"/>
      <c r="D238" s="1"/>
      <c r="E238" s="1"/>
    </row>
    <row r="239" spans="1:16" ht="13" x14ac:dyDescent="0.15">
      <c r="B239" s="2"/>
      <c r="C239" s="1"/>
      <c r="D239" s="1"/>
      <c r="E239" s="1"/>
    </row>
    <row r="240" spans="1:16" ht="13" x14ac:dyDescent="0.15">
      <c r="B240" s="2"/>
      <c r="C240" s="1"/>
      <c r="D240" s="1"/>
      <c r="E240" s="1"/>
    </row>
    <row r="241" spans="2:5" ht="13" x14ac:dyDescent="0.15">
      <c r="B241" s="2"/>
      <c r="C241" s="1"/>
      <c r="D241" s="1"/>
      <c r="E241" s="1"/>
    </row>
    <row r="242" spans="2:5" ht="13" x14ac:dyDescent="0.15">
      <c r="B242" s="2"/>
      <c r="C242" s="1"/>
      <c r="D242" s="1"/>
      <c r="E242" s="1"/>
    </row>
    <row r="243" spans="2:5" ht="13" x14ac:dyDescent="0.15">
      <c r="B243" s="2"/>
      <c r="C243" s="1"/>
      <c r="D243" s="1"/>
      <c r="E243" s="1"/>
    </row>
    <row r="244" spans="2:5" ht="13" x14ac:dyDescent="0.15">
      <c r="B244" s="2"/>
      <c r="C244" s="1"/>
      <c r="D244" s="1"/>
      <c r="E244" s="1"/>
    </row>
    <row r="245" spans="2:5" ht="13" x14ac:dyDescent="0.15">
      <c r="B245" s="2"/>
      <c r="C245" s="1"/>
      <c r="D245" s="1"/>
      <c r="E245" s="1"/>
    </row>
    <row r="246" spans="2:5" ht="13" x14ac:dyDescent="0.15">
      <c r="B246" s="2"/>
      <c r="C246" s="1"/>
      <c r="D246" s="1"/>
      <c r="E246" s="1"/>
    </row>
    <row r="247" spans="2:5" ht="13" x14ac:dyDescent="0.15">
      <c r="B247" s="2"/>
      <c r="C247" s="1"/>
      <c r="D247" s="1"/>
      <c r="E247" s="1"/>
    </row>
    <row r="248" spans="2:5" ht="13" x14ac:dyDescent="0.15">
      <c r="B248" s="2"/>
      <c r="C248" s="1"/>
      <c r="D248" s="1"/>
      <c r="E248" s="1"/>
    </row>
    <row r="249" spans="2:5" ht="13" x14ac:dyDescent="0.15">
      <c r="B249" s="2"/>
      <c r="C249" s="1"/>
      <c r="D249" s="1"/>
      <c r="E249" s="1"/>
    </row>
    <row r="250" spans="2:5" ht="13" x14ac:dyDescent="0.15">
      <c r="B250" s="2"/>
      <c r="C250" s="1"/>
      <c r="D250" s="1"/>
      <c r="E250" s="1"/>
    </row>
    <row r="251" spans="2:5" ht="13" x14ac:dyDescent="0.15">
      <c r="B251" s="2"/>
      <c r="C251" s="1"/>
      <c r="D251" s="1"/>
      <c r="E251" s="1"/>
    </row>
    <row r="252" spans="2:5" ht="13" x14ac:dyDescent="0.15">
      <c r="B252" s="2"/>
      <c r="C252" s="1"/>
      <c r="D252" s="1"/>
      <c r="E252" s="1"/>
    </row>
    <row r="253" spans="2:5" ht="13" x14ac:dyDescent="0.15">
      <c r="B253" s="2"/>
      <c r="C253" s="1"/>
      <c r="D253" s="1"/>
      <c r="E253" s="1"/>
    </row>
    <row r="254" spans="2:5" ht="13" x14ac:dyDescent="0.15">
      <c r="B254" s="2"/>
      <c r="C254" s="1"/>
      <c r="D254" s="1"/>
      <c r="E254" s="1"/>
    </row>
    <row r="255" spans="2:5" ht="13" x14ac:dyDescent="0.15">
      <c r="B255" s="2"/>
      <c r="C255" s="1"/>
      <c r="D255" s="1"/>
      <c r="E255" s="1"/>
    </row>
    <row r="256" spans="2:5" ht="13" x14ac:dyDescent="0.15">
      <c r="B256" s="2"/>
      <c r="C256" s="1"/>
      <c r="D256" s="1"/>
      <c r="E256" s="1"/>
    </row>
    <row r="257" spans="2:5" ht="13" x14ac:dyDescent="0.15">
      <c r="B257" s="2"/>
      <c r="C257" s="1"/>
      <c r="D257" s="1"/>
      <c r="E257" s="1"/>
    </row>
    <row r="258" spans="2:5" ht="13" x14ac:dyDescent="0.15">
      <c r="B258" s="2"/>
      <c r="C258" s="1"/>
      <c r="D258" s="1"/>
      <c r="E258" s="1"/>
    </row>
    <row r="259" spans="2:5" ht="13" x14ac:dyDescent="0.15">
      <c r="B259" s="2"/>
      <c r="C259" s="1"/>
      <c r="D259" s="1"/>
      <c r="E259" s="1"/>
    </row>
    <row r="260" spans="2:5" ht="13" x14ac:dyDescent="0.15">
      <c r="B260" s="2"/>
      <c r="C260" s="1"/>
      <c r="D260" s="1"/>
      <c r="E260" s="1"/>
    </row>
    <row r="261" spans="2:5" ht="13" x14ac:dyDescent="0.15">
      <c r="B261" s="2"/>
      <c r="C261" s="1"/>
      <c r="D261" s="1"/>
      <c r="E261" s="1"/>
    </row>
    <row r="262" spans="2:5" ht="13" x14ac:dyDescent="0.15">
      <c r="B262" s="2"/>
      <c r="C262" s="1"/>
      <c r="D262" s="1"/>
      <c r="E262" s="1"/>
    </row>
    <row r="263" spans="2:5" ht="13" x14ac:dyDescent="0.15">
      <c r="B263" s="2"/>
      <c r="C263" s="1"/>
      <c r="D263" s="1"/>
      <c r="E263" s="1"/>
    </row>
    <row r="264" spans="2:5" ht="13" x14ac:dyDescent="0.15">
      <c r="B264" s="2"/>
      <c r="C264" s="1"/>
      <c r="D264" s="1"/>
      <c r="E264" s="1"/>
    </row>
    <row r="265" spans="2:5" ht="13" x14ac:dyDescent="0.15">
      <c r="B265" s="2"/>
      <c r="C265" s="1"/>
      <c r="D265" s="1"/>
      <c r="E265" s="1"/>
    </row>
    <row r="266" spans="2:5" ht="13" x14ac:dyDescent="0.15">
      <c r="B266" s="2"/>
      <c r="C266" s="1"/>
      <c r="D266" s="1"/>
      <c r="E266" s="1"/>
    </row>
    <row r="267" spans="2:5" ht="13" x14ac:dyDescent="0.15">
      <c r="B267" s="2"/>
      <c r="C267" s="1"/>
      <c r="D267" s="1"/>
      <c r="E267" s="1"/>
    </row>
    <row r="268" spans="2:5" ht="13" x14ac:dyDescent="0.15">
      <c r="B268" s="2"/>
      <c r="C268" s="1"/>
      <c r="D268" s="1"/>
      <c r="E268" s="1"/>
    </row>
    <row r="269" spans="2:5" ht="13" x14ac:dyDescent="0.15">
      <c r="B269" s="2"/>
      <c r="C269" s="1"/>
      <c r="D269" s="1"/>
      <c r="E269" s="1"/>
    </row>
    <row r="270" spans="2:5" ht="13" x14ac:dyDescent="0.15">
      <c r="B270" s="2"/>
      <c r="C270" s="1"/>
      <c r="D270" s="1"/>
      <c r="E270" s="1"/>
    </row>
    <row r="271" spans="2:5" ht="13" x14ac:dyDescent="0.15">
      <c r="B271" s="2"/>
      <c r="C271" s="1"/>
      <c r="D271" s="1"/>
      <c r="E271" s="1"/>
    </row>
    <row r="272" spans="2:5" ht="13" x14ac:dyDescent="0.15">
      <c r="B272" s="2"/>
      <c r="C272" s="1"/>
      <c r="D272" s="1"/>
      <c r="E272" s="1"/>
    </row>
    <row r="273" spans="2:5" ht="13" x14ac:dyDescent="0.15">
      <c r="B273" s="2"/>
      <c r="C273" s="1"/>
      <c r="D273" s="1"/>
      <c r="E273" s="1"/>
    </row>
    <row r="274" spans="2:5" ht="13" x14ac:dyDescent="0.15">
      <c r="B274" s="2"/>
      <c r="C274" s="1"/>
      <c r="D274" s="1"/>
      <c r="E274" s="1"/>
    </row>
    <row r="275" spans="2:5" ht="13" x14ac:dyDescent="0.15">
      <c r="B275" s="2"/>
      <c r="C275" s="1"/>
      <c r="D275" s="1"/>
      <c r="E275" s="1"/>
    </row>
    <row r="276" spans="2:5" ht="13" x14ac:dyDescent="0.15">
      <c r="B276" s="2"/>
      <c r="C276" s="1"/>
      <c r="D276" s="1"/>
      <c r="E276" s="1"/>
    </row>
    <row r="277" spans="2:5" ht="13" x14ac:dyDescent="0.15">
      <c r="B277" s="2"/>
      <c r="C277" s="1"/>
      <c r="D277" s="1"/>
      <c r="E277" s="1"/>
    </row>
    <row r="278" spans="2:5" ht="13" x14ac:dyDescent="0.15">
      <c r="B278" s="2"/>
      <c r="C278" s="1"/>
      <c r="D278" s="1"/>
      <c r="E278" s="1"/>
    </row>
    <row r="279" spans="2:5" ht="13" x14ac:dyDescent="0.15">
      <c r="B279" s="2"/>
      <c r="C279" s="1"/>
      <c r="D279" s="1"/>
      <c r="E279" s="1"/>
    </row>
    <row r="280" spans="2:5" ht="13" x14ac:dyDescent="0.15">
      <c r="B280" s="2"/>
      <c r="C280" s="1"/>
      <c r="D280" s="1"/>
      <c r="E280" s="1"/>
    </row>
    <row r="281" spans="2:5" ht="13" x14ac:dyDescent="0.15">
      <c r="B281" s="2"/>
      <c r="C281" s="1"/>
      <c r="D281" s="1"/>
      <c r="E281" s="1"/>
    </row>
    <row r="282" spans="2:5" ht="13" x14ac:dyDescent="0.15">
      <c r="B282" s="2"/>
      <c r="C282" s="1"/>
      <c r="D282" s="1"/>
      <c r="E282" s="1"/>
    </row>
    <row r="283" spans="2:5" ht="13" x14ac:dyDescent="0.15">
      <c r="B283" s="2"/>
      <c r="C283" s="1"/>
      <c r="D283" s="1"/>
      <c r="E283" s="1"/>
    </row>
    <row r="284" spans="2:5" ht="13" x14ac:dyDescent="0.15">
      <c r="B284" s="2"/>
      <c r="C284" s="1"/>
      <c r="D284" s="1"/>
      <c r="E284" s="1"/>
    </row>
    <row r="285" spans="2:5" ht="13" x14ac:dyDescent="0.15">
      <c r="B285" s="2"/>
      <c r="C285" s="1"/>
      <c r="D285" s="1"/>
      <c r="E285" s="1"/>
    </row>
    <row r="286" spans="2:5" ht="13" x14ac:dyDescent="0.15">
      <c r="B286" s="2"/>
      <c r="C286" s="1"/>
      <c r="D286" s="1"/>
      <c r="E286" s="1"/>
    </row>
    <row r="287" spans="2:5" ht="13" x14ac:dyDescent="0.15">
      <c r="B287" s="2"/>
      <c r="C287" s="1"/>
      <c r="D287" s="1"/>
      <c r="E287" s="1"/>
    </row>
    <row r="288" spans="2:5" ht="13" x14ac:dyDescent="0.15">
      <c r="B288" s="2"/>
      <c r="C288" s="1"/>
      <c r="D288" s="1"/>
      <c r="E288" s="1"/>
    </row>
    <row r="289" spans="2:5" ht="13" x14ac:dyDescent="0.15">
      <c r="B289" s="2"/>
      <c r="C289" s="1"/>
      <c r="D289" s="1"/>
      <c r="E289" s="1"/>
    </row>
    <row r="290" spans="2:5" ht="13" x14ac:dyDescent="0.15">
      <c r="B290" s="2"/>
      <c r="C290" s="1"/>
      <c r="D290" s="1"/>
      <c r="E290" s="1"/>
    </row>
    <row r="291" spans="2:5" ht="13" x14ac:dyDescent="0.15">
      <c r="B291" s="2"/>
      <c r="C291" s="1"/>
      <c r="D291" s="1"/>
      <c r="E291" s="1"/>
    </row>
    <row r="292" spans="2:5" ht="13" x14ac:dyDescent="0.15">
      <c r="B292" s="2"/>
      <c r="C292" s="1"/>
      <c r="D292" s="1"/>
      <c r="E292" s="1"/>
    </row>
    <row r="293" spans="2:5" ht="13" x14ac:dyDescent="0.15">
      <c r="B293" s="2"/>
      <c r="C293" s="1"/>
      <c r="D293" s="1"/>
      <c r="E293" s="1"/>
    </row>
    <row r="294" spans="2:5" ht="13" x14ac:dyDescent="0.15">
      <c r="B294" s="2"/>
      <c r="C294" s="1"/>
      <c r="D294" s="1"/>
      <c r="E294" s="1"/>
    </row>
    <row r="295" spans="2:5" ht="13" x14ac:dyDescent="0.15">
      <c r="B295" s="2"/>
      <c r="C295" s="1"/>
      <c r="D295" s="1"/>
      <c r="E295" s="1"/>
    </row>
    <row r="296" spans="2:5" ht="13" x14ac:dyDescent="0.15">
      <c r="B296" s="2"/>
      <c r="C296" s="1"/>
      <c r="D296" s="1"/>
      <c r="E296" s="1"/>
    </row>
    <row r="297" spans="2:5" ht="13" x14ac:dyDescent="0.15">
      <c r="B297" s="2"/>
      <c r="C297" s="1"/>
      <c r="D297" s="1"/>
      <c r="E297" s="1"/>
    </row>
    <row r="298" spans="2:5" ht="13" x14ac:dyDescent="0.15">
      <c r="B298" s="2"/>
      <c r="C298" s="1"/>
      <c r="D298" s="1"/>
      <c r="E298" s="1"/>
    </row>
    <row r="299" spans="2:5" ht="13" x14ac:dyDescent="0.15">
      <c r="B299" s="2"/>
      <c r="C299" s="1"/>
      <c r="D299" s="1"/>
      <c r="E299" s="1"/>
    </row>
    <row r="300" spans="2:5" ht="13" x14ac:dyDescent="0.15">
      <c r="B300" s="2"/>
      <c r="C300" s="1"/>
      <c r="D300" s="1"/>
      <c r="E300" s="1"/>
    </row>
    <row r="301" spans="2:5" ht="13" x14ac:dyDescent="0.15">
      <c r="B301" s="2"/>
      <c r="C301" s="1"/>
      <c r="D301" s="1"/>
      <c r="E301" s="1"/>
    </row>
    <row r="302" spans="2:5" ht="13" x14ac:dyDescent="0.15">
      <c r="B302" s="2"/>
      <c r="C302" s="1"/>
      <c r="D302" s="1"/>
      <c r="E302" s="1"/>
    </row>
    <row r="303" spans="2:5" ht="13" x14ac:dyDescent="0.15">
      <c r="B303" s="2"/>
      <c r="C303" s="1"/>
      <c r="D303" s="1"/>
      <c r="E303" s="1"/>
    </row>
    <row r="304" spans="2:5" ht="13" x14ac:dyDescent="0.15">
      <c r="B304" s="2"/>
      <c r="C304" s="1"/>
      <c r="D304" s="1"/>
      <c r="E304" s="1"/>
    </row>
    <row r="305" spans="2:5" ht="13" x14ac:dyDescent="0.15">
      <c r="B305" s="2"/>
      <c r="C305" s="1"/>
      <c r="D305" s="1"/>
      <c r="E305" s="1"/>
    </row>
    <row r="306" spans="2:5" ht="13" x14ac:dyDescent="0.15">
      <c r="B306" s="2"/>
      <c r="C306" s="1"/>
      <c r="D306" s="1"/>
      <c r="E306" s="1"/>
    </row>
    <row r="307" spans="2:5" ht="13" x14ac:dyDescent="0.15">
      <c r="B307" s="2"/>
      <c r="C307" s="1"/>
      <c r="D307" s="1"/>
      <c r="E307" s="1"/>
    </row>
    <row r="308" spans="2:5" ht="13" x14ac:dyDescent="0.15">
      <c r="B308" s="2"/>
      <c r="C308" s="1"/>
      <c r="D308" s="1"/>
      <c r="E308" s="1"/>
    </row>
    <row r="309" spans="2:5" ht="13" x14ac:dyDescent="0.15">
      <c r="B309" s="2"/>
      <c r="C309" s="1"/>
      <c r="D309" s="1"/>
      <c r="E309" s="1"/>
    </row>
    <row r="310" spans="2:5" ht="13" x14ac:dyDescent="0.15">
      <c r="B310" s="2"/>
      <c r="C310" s="1"/>
      <c r="D310" s="1"/>
      <c r="E310" s="1"/>
    </row>
    <row r="311" spans="2:5" ht="13" x14ac:dyDescent="0.15">
      <c r="B311" s="2"/>
      <c r="C311" s="1"/>
      <c r="D311" s="1"/>
      <c r="E311" s="1"/>
    </row>
    <row r="312" spans="2:5" ht="13" x14ac:dyDescent="0.15">
      <c r="B312" s="2"/>
      <c r="C312" s="1"/>
      <c r="D312" s="1"/>
      <c r="E312" s="1"/>
    </row>
    <row r="313" spans="2:5" ht="13" x14ac:dyDescent="0.15">
      <c r="B313" s="2"/>
      <c r="C313" s="1"/>
      <c r="D313" s="1"/>
      <c r="E313" s="1"/>
    </row>
    <row r="314" spans="2:5" ht="13" x14ac:dyDescent="0.15">
      <c r="B314" s="2"/>
      <c r="C314" s="1"/>
      <c r="D314" s="1"/>
      <c r="E314" s="1"/>
    </row>
    <row r="315" spans="2:5" ht="13" x14ac:dyDescent="0.15">
      <c r="B315" s="2"/>
      <c r="C315" s="1"/>
      <c r="D315" s="1"/>
      <c r="E315" s="1"/>
    </row>
    <row r="316" spans="2:5" ht="13" x14ac:dyDescent="0.15">
      <c r="B316" s="2"/>
      <c r="C316" s="1"/>
      <c r="D316" s="1"/>
      <c r="E316" s="1"/>
    </row>
    <row r="317" spans="2:5" ht="13" x14ac:dyDescent="0.15">
      <c r="B317" s="2"/>
      <c r="C317" s="1"/>
      <c r="D317" s="1"/>
      <c r="E317" s="1"/>
    </row>
    <row r="318" spans="2:5" ht="13" x14ac:dyDescent="0.15">
      <c r="B318" s="2"/>
      <c r="C318" s="1"/>
      <c r="D318" s="1"/>
      <c r="E318" s="1"/>
    </row>
    <row r="319" spans="2:5" ht="13" x14ac:dyDescent="0.15">
      <c r="B319" s="2"/>
      <c r="C319" s="1"/>
      <c r="D319" s="1"/>
      <c r="E319" s="1"/>
    </row>
    <row r="320" spans="2:5" ht="13" x14ac:dyDescent="0.15">
      <c r="B320" s="2"/>
      <c r="C320" s="1"/>
      <c r="D320" s="1"/>
      <c r="E320" s="1"/>
    </row>
    <row r="321" spans="2:5" ht="13" x14ac:dyDescent="0.15">
      <c r="B321" s="2"/>
      <c r="C321" s="1"/>
      <c r="D321" s="1"/>
      <c r="E321" s="1"/>
    </row>
    <row r="322" spans="2:5" ht="13" x14ac:dyDescent="0.15">
      <c r="B322" s="2"/>
      <c r="C322" s="1"/>
      <c r="D322" s="1"/>
      <c r="E322" s="1"/>
    </row>
    <row r="323" spans="2:5" ht="13" x14ac:dyDescent="0.15">
      <c r="B323" s="2"/>
      <c r="C323" s="1"/>
      <c r="D323" s="1"/>
      <c r="E323" s="1"/>
    </row>
    <row r="324" spans="2:5" ht="13" x14ac:dyDescent="0.15">
      <c r="B324" s="2"/>
      <c r="C324" s="1"/>
      <c r="D324" s="1"/>
      <c r="E324" s="1"/>
    </row>
    <row r="325" spans="2:5" ht="13" x14ac:dyDescent="0.15">
      <c r="B325" s="2"/>
      <c r="C325" s="1"/>
      <c r="D325" s="1"/>
      <c r="E325" s="1"/>
    </row>
    <row r="326" spans="2:5" ht="13" x14ac:dyDescent="0.15">
      <c r="B326" s="2"/>
      <c r="C326" s="1"/>
      <c r="D326" s="1"/>
      <c r="E326" s="1"/>
    </row>
    <row r="327" spans="2:5" ht="13" x14ac:dyDescent="0.15">
      <c r="B327" s="2"/>
      <c r="C327" s="1"/>
      <c r="D327" s="1"/>
      <c r="E327" s="1"/>
    </row>
    <row r="328" spans="2:5" ht="13" x14ac:dyDescent="0.15">
      <c r="B328" s="2"/>
      <c r="C328" s="1"/>
      <c r="D328" s="1"/>
      <c r="E328" s="1"/>
    </row>
    <row r="329" spans="2:5" ht="13" x14ac:dyDescent="0.15">
      <c r="B329" s="2"/>
      <c r="C329" s="1"/>
      <c r="D329" s="1"/>
      <c r="E329" s="1"/>
    </row>
    <row r="330" spans="2:5" ht="13" x14ac:dyDescent="0.15">
      <c r="B330" s="2"/>
      <c r="C330" s="1"/>
      <c r="D330" s="1"/>
      <c r="E330" s="1"/>
    </row>
    <row r="331" spans="2:5" ht="13" x14ac:dyDescent="0.15">
      <c r="B331" s="2"/>
      <c r="C331" s="1"/>
      <c r="D331" s="1"/>
      <c r="E331" s="1"/>
    </row>
    <row r="332" spans="2:5" ht="13" x14ac:dyDescent="0.15">
      <c r="B332" s="2"/>
      <c r="C332" s="1"/>
      <c r="D332" s="1"/>
      <c r="E332" s="1"/>
    </row>
    <row r="333" spans="2:5" ht="13" x14ac:dyDescent="0.15">
      <c r="B333" s="2"/>
      <c r="C333" s="1"/>
      <c r="D333" s="1"/>
      <c r="E333" s="1"/>
    </row>
    <row r="334" spans="2:5" ht="13" x14ac:dyDescent="0.15">
      <c r="B334" s="2"/>
      <c r="C334" s="1"/>
      <c r="D334" s="1"/>
      <c r="E334" s="1"/>
    </row>
    <row r="335" spans="2:5" ht="13" x14ac:dyDescent="0.15">
      <c r="B335" s="2"/>
      <c r="C335" s="1"/>
      <c r="D335" s="1"/>
      <c r="E335" s="1"/>
    </row>
    <row r="336" spans="2:5" ht="13" x14ac:dyDescent="0.15">
      <c r="B336" s="2"/>
      <c r="C336" s="1"/>
      <c r="D336" s="1"/>
      <c r="E336" s="1"/>
    </row>
    <row r="337" spans="2:5" ht="13" x14ac:dyDescent="0.15">
      <c r="B337" s="2"/>
      <c r="C337" s="1"/>
      <c r="D337" s="1"/>
      <c r="E337" s="1"/>
    </row>
    <row r="338" spans="2:5" ht="13" x14ac:dyDescent="0.15">
      <c r="B338" s="2"/>
      <c r="C338" s="1"/>
      <c r="D338" s="1"/>
      <c r="E338" s="1"/>
    </row>
    <row r="339" spans="2:5" ht="13" x14ac:dyDescent="0.15">
      <c r="B339" s="2"/>
      <c r="C339" s="1"/>
      <c r="D339" s="1"/>
      <c r="E339" s="1"/>
    </row>
    <row r="340" spans="2:5" ht="13" x14ac:dyDescent="0.15">
      <c r="B340" s="2"/>
      <c r="C340" s="1"/>
      <c r="D340" s="1"/>
      <c r="E340" s="1"/>
    </row>
    <row r="341" spans="2:5" ht="13" x14ac:dyDescent="0.15">
      <c r="B341" s="2"/>
      <c r="C341" s="1"/>
      <c r="D341" s="1"/>
      <c r="E341" s="1"/>
    </row>
    <row r="342" spans="2:5" ht="13" x14ac:dyDescent="0.15">
      <c r="B342" s="2"/>
      <c r="C342" s="1"/>
      <c r="D342" s="1"/>
      <c r="E342" s="1"/>
    </row>
    <row r="343" spans="2:5" ht="13" x14ac:dyDescent="0.15">
      <c r="B343" s="2"/>
      <c r="C343" s="1"/>
      <c r="D343" s="1"/>
      <c r="E343" s="1"/>
    </row>
    <row r="344" spans="2:5" ht="13" x14ac:dyDescent="0.15">
      <c r="B344" s="2"/>
      <c r="C344" s="1"/>
      <c r="D344" s="1"/>
      <c r="E344" s="1"/>
    </row>
    <row r="345" spans="2:5" ht="13" x14ac:dyDescent="0.15">
      <c r="B345" s="2"/>
      <c r="C345" s="1"/>
      <c r="D345" s="1"/>
      <c r="E345" s="1"/>
    </row>
    <row r="346" spans="2:5" ht="13" x14ac:dyDescent="0.15">
      <c r="B346" s="2"/>
      <c r="C346" s="1"/>
      <c r="D346" s="1"/>
      <c r="E346" s="1"/>
    </row>
    <row r="347" spans="2:5" ht="13" x14ac:dyDescent="0.15">
      <c r="B347" s="2"/>
      <c r="C347" s="1"/>
      <c r="D347" s="1"/>
      <c r="E347" s="1"/>
    </row>
    <row r="348" spans="2:5" ht="13" x14ac:dyDescent="0.15">
      <c r="B348" s="2"/>
      <c r="C348" s="1"/>
      <c r="D348" s="1"/>
      <c r="E348" s="1"/>
    </row>
    <row r="349" spans="2:5" ht="13" x14ac:dyDescent="0.15">
      <c r="B349" s="2"/>
      <c r="C349" s="1"/>
      <c r="D349" s="1"/>
      <c r="E349" s="1"/>
    </row>
    <row r="350" spans="2:5" ht="13" x14ac:dyDescent="0.15">
      <c r="B350" s="2"/>
      <c r="C350" s="1"/>
      <c r="D350" s="1"/>
      <c r="E350" s="1"/>
    </row>
    <row r="351" spans="2:5" ht="13" x14ac:dyDescent="0.15">
      <c r="B351" s="2"/>
      <c r="C351" s="1"/>
      <c r="D351" s="1"/>
      <c r="E351" s="1"/>
    </row>
    <row r="352" spans="2:5" ht="13" x14ac:dyDescent="0.15">
      <c r="B352" s="2"/>
      <c r="C352" s="1"/>
      <c r="D352" s="1"/>
      <c r="E352" s="1"/>
    </row>
    <row r="353" spans="2:5" ht="13" x14ac:dyDescent="0.15">
      <c r="B353" s="2"/>
      <c r="C353" s="1"/>
      <c r="D353" s="1"/>
      <c r="E353" s="1"/>
    </row>
    <row r="354" spans="2:5" ht="13" x14ac:dyDescent="0.15">
      <c r="B354" s="2"/>
      <c r="C354" s="1"/>
      <c r="D354" s="1"/>
      <c r="E354" s="1"/>
    </row>
    <row r="355" spans="2:5" ht="13" x14ac:dyDescent="0.15">
      <c r="B355" s="2"/>
      <c r="C355" s="1"/>
      <c r="D355" s="1"/>
      <c r="E355" s="1"/>
    </row>
    <row r="356" spans="2:5" ht="13" x14ac:dyDescent="0.15">
      <c r="B356" s="2"/>
      <c r="C356" s="1"/>
      <c r="D356" s="1"/>
      <c r="E356" s="1"/>
    </row>
    <row r="357" spans="2:5" ht="13" x14ac:dyDescent="0.15">
      <c r="B357" s="2"/>
      <c r="C357" s="1"/>
      <c r="D357" s="1"/>
      <c r="E357" s="1"/>
    </row>
    <row r="358" spans="2:5" ht="13" x14ac:dyDescent="0.15">
      <c r="B358" s="2"/>
      <c r="C358" s="1"/>
      <c r="D358" s="1"/>
      <c r="E358" s="1"/>
    </row>
    <row r="359" spans="2:5" ht="13" x14ac:dyDescent="0.15">
      <c r="B359" s="2"/>
      <c r="C359" s="1"/>
      <c r="D359" s="1"/>
      <c r="E359" s="1"/>
    </row>
    <row r="360" spans="2:5" ht="13" x14ac:dyDescent="0.15">
      <c r="B360" s="2"/>
      <c r="C360" s="1"/>
      <c r="D360" s="1"/>
      <c r="E360" s="1"/>
    </row>
    <row r="361" spans="2:5" ht="13" x14ac:dyDescent="0.15">
      <c r="B361" s="2"/>
      <c r="C361" s="1"/>
      <c r="D361" s="1"/>
      <c r="E361" s="1"/>
    </row>
    <row r="362" spans="2:5" ht="13" x14ac:dyDescent="0.15">
      <c r="B362" s="2"/>
      <c r="C362" s="1"/>
      <c r="D362" s="1"/>
      <c r="E362" s="1"/>
    </row>
    <row r="363" spans="2:5" ht="13" x14ac:dyDescent="0.15">
      <c r="B363" s="2"/>
      <c r="C363" s="1"/>
      <c r="D363" s="1"/>
      <c r="E363" s="1"/>
    </row>
    <row r="364" spans="2:5" ht="13" x14ac:dyDescent="0.15">
      <c r="B364" s="2"/>
      <c r="C364" s="1"/>
      <c r="D364" s="1"/>
      <c r="E364" s="1"/>
    </row>
    <row r="365" spans="2:5" ht="13" x14ac:dyDescent="0.15">
      <c r="B365" s="2"/>
      <c r="C365" s="1"/>
      <c r="D365" s="1"/>
      <c r="E365" s="1"/>
    </row>
    <row r="366" spans="2:5" ht="13" x14ac:dyDescent="0.15">
      <c r="B366" s="2"/>
      <c r="C366" s="1"/>
      <c r="D366" s="1"/>
      <c r="E366" s="1"/>
    </row>
    <row r="367" spans="2:5" ht="13" x14ac:dyDescent="0.15">
      <c r="B367" s="2"/>
      <c r="C367" s="1"/>
      <c r="D367" s="1"/>
      <c r="E367" s="1"/>
    </row>
    <row r="368" spans="2:5" ht="13" x14ac:dyDescent="0.15">
      <c r="B368" s="2"/>
      <c r="C368" s="1"/>
      <c r="D368" s="1"/>
      <c r="E368" s="1"/>
    </row>
    <row r="369" spans="2:5" ht="13" x14ac:dyDescent="0.15">
      <c r="B369" s="2"/>
      <c r="C369" s="1"/>
      <c r="D369" s="1"/>
      <c r="E369" s="1"/>
    </row>
    <row r="370" spans="2:5" ht="13" x14ac:dyDescent="0.15">
      <c r="B370" s="2"/>
      <c r="C370" s="1"/>
      <c r="D370" s="1"/>
      <c r="E370" s="1"/>
    </row>
    <row r="371" spans="2:5" ht="13" x14ac:dyDescent="0.15">
      <c r="B371" s="2"/>
      <c r="C371" s="1"/>
      <c r="D371" s="1"/>
      <c r="E371" s="1"/>
    </row>
    <row r="372" spans="2:5" ht="13" x14ac:dyDescent="0.15">
      <c r="B372" s="2"/>
      <c r="C372" s="1"/>
      <c r="D372" s="1"/>
      <c r="E372" s="1"/>
    </row>
    <row r="373" spans="2:5" ht="13" x14ac:dyDescent="0.15">
      <c r="B373" s="2"/>
      <c r="C373" s="1"/>
      <c r="D373" s="1"/>
      <c r="E373" s="1"/>
    </row>
    <row r="374" spans="2:5" ht="13" x14ac:dyDescent="0.15">
      <c r="B374" s="2"/>
      <c r="C374" s="1"/>
      <c r="D374" s="1"/>
      <c r="E374" s="1"/>
    </row>
    <row r="375" spans="2:5" ht="13" x14ac:dyDescent="0.15">
      <c r="B375" s="2"/>
      <c r="C375" s="1"/>
      <c r="D375" s="1"/>
      <c r="E375" s="1"/>
    </row>
    <row r="376" spans="2:5" ht="13" x14ac:dyDescent="0.15">
      <c r="B376" s="2"/>
      <c r="C376" s="1"/>
      <c r="D376" s="1"/>
      <c r="E376" s="1"/>
    </row>
    <row r="377" spans="2:5" ht="13" x14ac:dyDescent="0.15">
      <c r="B377" s="2"/>
      <c r="C377" s="1"/>
      <c r="D377" s="1"/>
      <c r="E377" s="1"/>
    </row>
    <row r="378" spans="2:5" ht="13" x14ac:dyDescent="0.15">
      <c r="B378" s="2"/>
      <c r="C378" s="1"/>
      <c r="D378" s="1"/>
      <c r="E378" s="1"/>
    </row>
    <row r="379" spans="2:5" ht="13" x14ac:dyDescent="0.15">
      <c r="B379" s="2"/>
      <c r="C379" s="1"/>
      <c r="D379" s="1"/>
      <c r="E379" s="1"/>
    </row>
    <row r="380" spans="2:5" ht="13" x14ac:dyDescent="0.15">
      <c r="B380" s="2"/>
      <c r="C380" s="1"/>
      <c r="D380" s="1"/>
      <c r="E380" s="1"/>
    </row>
    <row r="381" spans="2:5" ht="13" x14ac:dyDescent="0.15">
      <c r="B381" s="2"/>
      <c r="C381" s="1"/>
      <c r="D381" s="1"/>
      <c r="E381" s="1"/>
    </row>
    <row r="382" spans="2:5" ht="13" x14ac:dyDescent="0.15">
      <c r="B382" s="2"/>
      <c r="C382" s="1"/>
      <c r="D382" s="1"/>
      <c r="E382" s="1"/>
    </row>
    <row r="383" spans="2:5" ht="13" x14ac:dyDescent="0.15">
      <c r="B383" s="2"/>
      <c r="C383" s="1"/>
      <c r="D383" s="1"/>
      <c r="E383" s="1"/>
    </row>
    <row r="384" spans="2:5" ht="13" x14ac:dyDescent="0.15">
      <c r="B384" s="2"/>
      <c r="C384" s="1"/>
      <c r="D384" s="1"/>
      <c r="E384" s="1"/>
    </row>
    <row r="385" spans="2:5" ht="13" x14ac:dyDescent="0.15">
      <c r="B385" s="2"/>
      <c r="C385" s="1"/>
      <c r="D385" s="1"/>
      <c r="E385" s="1"/>
    </row>
    <row r="386" spans="2:5" ht="13" x14ac:dyDescent="0.15">
      <c r="B386" s="2"/>
      <c r="C386" s="1"/>
      <c r="D386" s="1"/>
      <c r="E386" s="1"/>
    </row>
    <row r="387" spans="2:5" ht="13" x14ac:dyDescent="0.15">
      <c r="B387" s="2"/>
      <c r="C387" s="1"/>
      <c r="D387" s="1"/>
      <c r="E387" s="1"/>
    </row>
    <row r="388" spans="2:5" ht="13" x14ac:dyDescent="0.15">
      <c r="B388" s="2"/>
      <c r="C388" s="1"/>
      <c r="D388" s="1"/>
      <c r="E388" s="1"/>
    </row>
    <row r="389" spans="2:5" ht="13" x14ac:dyDescent="0.15">
      <c r="B389" s="2"/>
      <c r="C389" s="1"/>
      <c r="D389" s="1"/>
      <c r="E389" s="1"/>
    </row>
    <row r="390" spans="2:5" ht="13" x14ac:dyDescent="0.15">
      <c r="B390" s="2"/>
      <c r="C390" s="1"/>
      <c r="D390" s="1"/>
      <c r="E390" s="1"/>
    </row>
    <row r="391" spans="2:5" ht="13" x14ac:dyDescent="0.15">
      <c r="B391" s="2"/>
      <c r="C391" s="1"/>
      <c r="D391" s="1"/>
      <c r="E391" s="1"/>
    </row>
    <row r="392" spans="2:5" ht="13" x14ac:dyDescent="0.15">
      <c r="B392" s="2"/>
      <c r="C392" s="1"/>
      <c r="D392" s="1"/>
      <c r="E392" s="1"/>
    </row>
    <row r="393" spans="2:5" ht="13" x14ac:dyDescent="0.15">
      <c r="B393" s="2"/>
      <c r="C393" s="1"/>
      <c r="D393" s="1"/>
      <c r="E393" s="1"/>
    </row>
    <row r="394" spans="2:5" ht="13" x14ac:dyDescent="0.15">
      <c r="B394" s="2"/>
      <c r="C394" s="1"/>
      <c r="D394" s="1"/>
      <c r="E394" s="1"/>
    </row>
    <row r="395" spans="2:5" ht="13" x14ac:dyDescent="0.15">
      <c r="B395" s="2"/>
      <c r="C395" s="1"/>
      <c r="D395" s="1"/>
      <c r="E395" s="1"/>
    </row>
    <row r="396" spans="2:5" ht="13" x14ac:dyDescent="0.15">
      <c r="B396" s="2"/>
      <c r="C396" s="1"/>
      <c r="D396" s="1"/>
      <c r="E396" s="1"/>
    </row>
    <row r="397" spans="2:5" ht="13" x14ac:dyDescent="0.15">
      <c r="B397" s="2"/>
      <c r="C397" s="1"/>
      <c r="D397" s="1"/>
      <c r="E397" s="1"/>
    </row>
    <row r="398" spans="2:5" ht="13" x14ac:dyDescent="0.15">
      <c r="B398" s="2"/>
      <c r="C398" s="1"/>
      <c r="D398" s="1"/>
      <c r="E398" s="1"/>
    </row>
    <row r="399" spans="2:5" ht="13" x14ac:dyDescent="0.15">
      <c r="B399" s="2"/>
      <c r="C399" s="1"/>
      <c r="D399" s="1"/>
      <c r="E399" s="1"/>
    </row>
    <row r="400" spans="2:5" ht="13" x14ac:dyDescent="0.15">
      <c r="B400" s="2"/>
      <c r="C400" s="1"/>
      <c r="D400" s="1"/>
      <c r="E400" s="1"/>
    </row>
    <row r="401" spans="2:5" ht="13" x14ac:dyDescent="0.15">
      <c r="B401" s="2"/>
      <c r="C401" s="1"/>
      <c r="D401" s="1"/>
      <c r="E401" s="1"/>
    </row>
    <row r="402" spans="2:5" ht="13" x14ac:dyDescent="0.15">
      <c r="B402" s="2"/>
      <c r="C402" s="1"/>
      <c r="D402" s="1"/>
      <c r="E402" s="1"/>
    </row>
    <row r="403" spans="2:5" ht="13" x14ac:dyDescent="0.15">
      <c r="B403" s="2"/>
      <c r="C403" s="1"/>
      <c r="D403" s="1"/>
      <c r="E403" s="1"/>
    </row>
    <row r="404" spans="2:5" ht="13" x14ac:dyDescent="0.15">
      <c r="B404" s="2"/>
      <c r="C404" s="1"/>
      <c r="D404" s="1"/>
      <c r="E404" s="1"/>
    </row>
    <row r="405" spans="2:5" ht="13" x14ac:dyDescent="0.15">
      <c r="B405" s="2"/>
      <c r="C405" s="1"/>
      <c r="D405" s="1"/>
      <c r="E405" s="1"/>
    </row>
    <row r="406" spans="2:5" ht="13" x14ac:dyDescent="0.15">
      <c r="B406" s="2"/>
      <c r="C406" s="1"/>
      <c r="D406" s="1"/>
      <c r="E406" s="1"/>
    </row>
    <row r="407" spans="2:5" ht="13" x14ac:dyDescent="0.15">
      <c r="B407" s="2"/>
      <c r="C407" s="1"/>
      <c r="D407" s="1"/>
      <c r="E407" s="1"/>
    </row>
    <row r="408" spans="2:5" ht="13" x14ac:dyDescent="0.15">
      <c r="B408" s="2"/>
      <c r="C408" s="1"/>
      <c r="D408" s="1"/>
      <c r="E408" s="1"/>
    </row>
    <row r="409" spans="2:5" ht="13" x14ac:dyDescent="0.15">
      <c r="B409" s="2"/>
      <c r="C409" s="1"/>
      <c r="D409" s="1"/>
      <c r="E409" s="1"/>
    </row>
    <row r="410" spans="2:5" ht="13" x14ac:dyDescent="0.15">
      <c r="B410" s="2"/>
      <c r="C410" s="1"/>
      <c r="D410" s="1"/>
      <c r="E410" s="1"/>
    </row>
    <row r="411" spans="2:5" ht="13" x14ac:dyDescent="0.15">
      <c r="B411" s="2"/>
      <c r="C411" s="1"/>
      <c r="D411" s="1"/>
      <c r="E411" s="1"/>
    </row>
    <row r="412" spans="2:5" ht="13" x14ac:dyDescent="0.15">
      <c r="B412" s="2"/>
      <c r="C412" s="1"/>
      <c r="D412" s="1"/>
      <c r="E412" s="1"/>
    </row>
    <row r="413" spans="2:5" ht="13" x14ac:dyDescent="0.15">
      <c r="B413" s="2"/>
      <c r="C413" s="1"/>
      <c r="D413" s="1"/>
      <c r="E413" s="1"/>
    </row>
    <row r="414" spans="2:5" ht="13" x14ac:dyDescent="0.15">
      <c r="B414" s="2"/>
      <c r="C414" s="1"/>
      <c r="D414" s="1"/>
      <c r="E414" s="1"/>
    </row>
    <row r="415" spans="2:5" ht="13" x14ac:dyDescent="0.15">
      <c r="B415" s="2"/>
      <c r="C415" s="1"/>
      <c r="D415" s="1"/>
      <c r="E415" s="1"/>
    </row>
    <row r="416" spans="2:5" ht="13" x14ac:dyDescent="0.15">
      <c r="B416" s="2"/>
      <c r="C416" s="1"/>
      <c r="D416" s="1"/>
      <c r="E416" s="1"/>
    </row>
    <row r="417" spans="2:5" ht="13" x14ac:dyDescent="0.15">
      <c r="B417" s="2"/>
      <c r="C417" s="1"/>
      <c r="D417" s="1"/>
      <c r="E417" s="1"/>
    </row>
    <row r="418" spans="2:5" ht="13" x14ac:dyDescent="0.15">
      <c r="B418" s="2"/>
      <c r="C418" s="1"/>
      <c r="D418" s="1"/>
      <c r="E418" s="1"/>
    </row>
    <row r="419" spans="2:5" ht="13" x14ac:dyDescent="0.15">
      <c r="B419" s="2"/>
      <c r="C419" s="1"/>
      <c r="D419" s="1"/>
      <c r="E419" s="1"/>
    </row>
    <row r="420" spans="2:5" ht="13" x14ac:dyDescent="0.15">
      <c r="B420" s="2"/>
      <c r="C420" s="1"/>
      <c r="D420" s="1"/>
      <c r="E420" s="1"/>
    </row>
    <row r="421" spans="2:5" ht="13" x14ac:dyDescent="0.15">
      <c r="B421" s="2"/>
      <c r="C421" s="1"/>
      <c r="D421" s="1"/>
      <c r="E421" s="1"/>
    </row>
    <row r="422" spans="2:5" ht="13" x14ac:dyDescent="0.15">
      <c r="B422" s="2"/>
      <c r="C422" s="1"/>
      <c r="D422" s="1"/>
      <c r="E422" s="1"/>
    </row>
    <row r="423" spans="2:5" ht="13" x14ac:dyDescent="0.15">
      <c r="B423" s="2"/>
      <c r="C423" s="1"/>
      <c r="D423" s="1"/>
      <c r="E423" s="1"/>
    </row>
    <row r="424" spans="2:5" ht="13" x14ac:dyDescent="0.15">
      <c r="B424" s="2"/>
      <c r="C424" s="1"/>
      <c r="D424" s="1"/>
      <c r="E424" s="1"/>
    </row>
    <row r="425" spans="2:5" ht="13" x14ac:dyDescent="0.15">
      <c r="B425" s="2"/>
      <c r="C425" s="1"/>
      <c r="D425" s="1"/>
      <c r="E425" s="1"/>
    </row>
    <row r="426" spans="2:5" ht="13" x14ac:dyDescent="0.15">
      <c r="B426" s="2"/>
      <c r="C426" s="1"/>
      <c r="D426" s="1"/>
      <c r="E426" s="1"/>
    </row>
    <row r="427" spans="2:5" ht="13" x14ac:dyDescent="0.15">
      <c r="B427" s="2"/>
      <c r="C427" s="1"/>
      <c r="D427" s="1"/>
      <c r="E427" s="1"/>
    </row>
    <row r="428" spans="2:5" ht="13" x14ac:dyDescent="0.15">
      <c r="B428" s="2"/>
      <c r="C428" s="1"/>
      <c r="D428" s="1"/>
      <c r="E428" s="1"/>
    </row>
    <row r="429" spans="2:5" ht="13" x14ac:dyDescent="0.15">
      <c r="B429" s="2"/>
      <c r="C429" s="1"/>
      <c r="D429" s="1"/>
      <c r="E429" s="1"/>
    </row>
    <row r="430" spans="2:5" ht="13" x14ac:dyDescent="0.15">
      <c r="B430" s="2"/>
      <c r="C430" s="1"/>
      <c r="D430" s="1"/>
      <c r="E430" s="1"/>
    </row>
    <row r="431" spans="2:5" ht="13" x14ac:dyDescent="0.15">
      <c r="B431" s="2"/>
      <c r="C431" s="1"/>
      <c r="D431" s="1"/>
      <c r="E431" s="1"/>
    </row>
    <row r="432" spans="2:5" ht="13" x14ac:dyDescent="0.15">
      <c r="B432" s="2"/>
      <c r="C432" s="1"/>
      <c r="D432" s="1"/>
      <c r="E432" s="1"/>
    </row>
    <row r="433" spans="2:5" ht="13" x14ac:dyDescent="0.15">
      <c r="B433" s="2"/>
      <c r="C433" s="1"/>
      <c r="D433" s="1"/>
      <c r="E433" s="1"/>
    </row>
    <row r="434" spans="2:5" ht="13" x14ac:dyDescent="0.15">
      <c r="B434" s="2"/>
      <c r="C434" s="1"/>
      <c r="D434" s="1"/>
      <c r="E434" s="1"/>
    </row>
    <row r="435" spans="2:5" ht="13" x14ac:dyDescent="0.15">
      <c r="B435" s="2"/>
      <c r="C435" s="1"/>
      <c r="D435" s="1"/>
      <c r="E435" s="1"/>
    </row>
    <row r="436" spans="2:5" ht="13" x14ac:dyDescent="0.15">
      <c r="B436" s="2"/>
      <c r="C436" s="1"/>
      <c r="D436" s="1"/>
      <c r="E436" s="1"/>
    </row>
    <row r="437" spans="2:5" ht="13" x14ac:dyDescent="0.15">
      <c r="B437" s="2"/>
      <c r="C437" s="1"/>
      <c r="D437" s="1"/>
      <c r="E437" s="1"/>
    </row>
    <row r="438" spans="2:5" ht="13" x14ac:dyDescent="0.15">
      <c r="B438" s="2"/>
      <c r="C438" s="1"/>
      <c r="D438" s="1"/>
      <c r="E438" s="1"/>
    </row>
    <row r="439" spans="2:5" ht="13" x14ac:dyDescent="0.15">
      <c r="B439" s="2"/>
      <c r="C439" s="1"/>
      <c r="D439" s="1"/>
      <c r="E439" s="1"/>
    </row>
    <row r="440" spans="2:5" ht="13" x14ac:dyDescent="0.15">
      <c r="B440" s="2"/>
      <c r="C440" s="1"/>
      <c r="D440" s="1"/>
      <c r="E440" s="1"/>
    </row>
    <row r="441" spans="2:5" ht="13" x14ac:dyDescent="0.15">
      <c r="B441" s="2"/>
      <c r="C441" s="1"/>
      <c r="D441" s="1"/>
      <c r="E441" s="1"/>
    </row>
    <row r="442" spans="2:5" ht="13" x14ac:dyDescent="0.15">
      <c r="B442" s="2"/>
      <c r="C442" s="1"/>
      <c r="D442" s="1"/>
      <c r="E442" s="1"/>
    </row>
    <row r="443" spans="2:5" ht="13" x14ac:dyDescent="0.15">
      <c r="B443" s="2"/>
      <c r="C443" s="1"/>
      <c r="D443" s="1"/>
      <c r="E443" s="1"/>
    </row>
    <row r="444" spans="2:5" ht="13" x14ac:dyDescent="0.15">
      <c r="B444" s="2"/>
      <c r="C444" s="1"/>
      <c r="D444" s="1"/>
      <c r="E444" s="1"/>
    </row>
    <row r="445" spans="2:5" ht="13" x14ac:dyDescent="0.15">
      <c r="B445" s="2"/>
      <c r="C445" s="1"/>
      <c r="D445" s="1"/>
      <c r="E445" s="1"/>
    </row>
    <row r="446" spans="2:5" ht="13" x14ac:dyDescent="0.15">
      <c r="B446" s="2"/>
      <c r="C446" s="1"/>
      <c r="D446" s="1"/>
      <c r="E446" s="1"/>
    </row>
    <row r="447" spans="2:5" ht="13" x14ac:dyDescent="0.15">
      <c r="B447" s="2"/>
      <c r="C447" s="1"/>
      <c r="D447" s="1"/>
      <c r="E447" s="1"/>
    </row>
    <row r="448" spans="2:5" ht="13" x14ac:dyDescent="0.15">
      <c r="B448" s="2"/>
      <c r="C448" s="1"/>
      <c r="D448" s="1"/>
      <c r="E448" s="1"/>
    </row>
    <row r="449" spans="2:5" ht="13" x14ac:dyDescent="0.15">
      <c r="B449" s="2"/>
      <c r="C449" s="1"/>
      <c r="D449" s="1"/>
      <c r="E449" s="1"/>
    </row>
    <row r="450" spans="2:5" ht="13" x14ac:dyDescent="0.15">
      <c r="B450" s="2"/>
      <c r="C450" s="1"/>
      <c r="D450" s="1"/>
      <c r="E450" s="1"/>
    </row>
    <row r="451" spans="2:5" ht="13" x14ac:dyDescent="0.15">
      <c r="B451" s="2"/>
      <c r="C451" s="1"/>
      <c r="D451" s="1"/>
      <c r="E451" s="1"/>
    </row>
    <row r="452" spans="2:5" ht="13" x14ac:dyDescent="0.15">
      <c r="B452" s="2"/>
      <c r="C452" s="1"/>
      <c r="D452" s="1"/>
      <c r="E452" s="1"/>
    </row>
    <row r="453" spans="2:5" ht="13" x14ac:dyDescent="0.15">
      <c r="B453" s="2"/>
      <c r="C453" s="1"/>
      <c r="D453" s="1"/>
      <c r="E453" s="1"/>
    </row>
    <row r="454" spans="2:5" ht="13" x14ac:dyDescent="0.15">
      <c r="B454" s="2"/>
      <c r="C454" s="1"/>
      <c r="D454" s="1"/>
      <c r="E454" s="1"/>
    </row>
    <row r="455" spans="2:5" ht="13" x14ac:dyDescent="0.15">
      <c r="B455" s="2"/>
      <c r="C455" s="1"/>
      <c r="D455" s="1"/>
      <c r="E455" s="1"/>
    </row>
    <row r="456" spans="2:5" ht="13" x14ac:dyDescent="0.15">
      <c r="B456" s="2"/>
      <c r="C456" s="1"/>
      <c r="D456" s="1"/>
      <c r="E456" s="1"/>
    </row>
    <row r="457" spans="2:5" ht="13" x14ac:dyDescent="0.15">
      <c r="B457" s="2"/>
      <c r="C457" s="1"/>
      <c r="D457" s="1"/>
      <c r="E457" s="1"/>
    </row>
    <row r="458" spans="2:5" ht="13" x14ac:dyDescent="0.15">
      <c r="B458" s="2"/>
      <c r="C458" s="1"/>
      <c r="D458" s="1"/>
      <c r="E458" s="1"/>
    </row>
    <row r="459" spans="2:5" ht="13" x14ac:dyDescent="0.15">
      <c r="B459" s="2"/>
      <c r="C459" s="1"/>
      <c r="D459" s="1"/>
      <c r="E459" s="1"/>
    </row>
    <row r="460" spans="2:5" ht="13" x14ac:dyDescent="0.15">
      <c r="B460" s="2"/>
      <c r="C460" s="1"/>
      <c r="D460" s="1"/>
      <c r="E460" s="1"/>
    </row>
    <row r="461" spans="2:5" ht="13" x14ac:dyDescent="0.15">
      <c r="B461" s="2"/>
      <c r="C461" s="1"/>
      <c r="D461" s="1"/>
      <c r="E461" s="1"/>
    </row>
    <row r="462" spans="2:5" ht="13" x14ac:dyDescent="0.15">
      <c r="B462" s="2"/>
      <c r="C462" s="1"/>
      <c r="D462" s="1"/>
      <c r="E462" s="1"/>
    </row>
    <row r="463" spans="2:5" ht="13" x14ac:dyDescent="0.15">
      <c r="B463" s="2"/>
      <c r="C463" s="1"/>
      <c r="D463" s="1"/>
      <c r="E463" s="1"/>
    </row>
    <row r="464" spans="2:5" ht="13" x14ac:dyDescent="0.15">
      <c r="B464" s="2"/>
      <c r="C464" s="1"/>
      <c r="D464" s="1"/>
      <c r="E464" s="1"/>
    </row>
    <row r="465" spans="2:5" ht="13" x14ac:dyDescent="0.15">
      <c r="B465" s="2"/>
      <c r="C465" s="1"/>
      <c r="D465" s="1"/>
      <c r="E465" s="1"/>
    </row>
    <row r="466" spans="2:5" ht="13" x14ac:dyDescent="0.15">
      <c r="B466" s="2"/>
      <c r="C466" s="1"/>
      <c r="D466" s="1"/>
      <c r="E466" s="1"/>
    </row>
    <row r="467" spans="2:5" ht="13" x14ac:dyDescent="0.15">
      <c r="B467" s="2"/>
      <c r="C467" s="1"/>
      <c r="D467" s="1"/>
      <c r="E467" s="1"/>
    </row>
    <row r="468" spans="2:5" ht="13" x14ac:dyDescent="0.15">
      <c r="B468" s="2"/>
      <c r="C468" s="1"/>
      <c r="D468" s="1"/>
      <c r="E468" s="1"/>
    </row>
    <row r="469" spans="2:5" ht="13" x14ac:dyDescent="0.15">
      <c r="B469" s="2"/>
      <c r="C469" s="1"/>
      <c r="D469" s="1"/>
      <c r="E469" s="1"/>
    </row>
    <row r="470" spans="2:5" ht="13" x14ac:dyDescent="0.15">
      <c r="B470" s="2"/>
      <c r="C470" s="1"/>
      <c r="D470" s="1"/>
      <c r="E470" s="1"/>
    </row>
    <row r="471" spans="2:5" ht="13" x14ac:dyDescent="0.15">
      <c r="B471" s="2"/>
      <c r="C471" s="1"/>
      <c r="D471" s="1"/>
      <c r="E471" s="1"/>
    </row>
    <row r="472" spans="2:5" ht="13" x14ac:dyDescent="0.15">
      <c r="B472" s="2"/>
      <c r="C472" s="1"/>
      <c r="D472" s="1"/>
      <c r="E472" s="1"/>
    </row>
    <row r="473" spans="2:5" ht="13" x14ac:dyDescent="0.15">
      <c r="B473" s="2"/>
      <c r="C473" s="1"/>
      <c r="D473" s="1"/>
      <c r="E473" s="1"/>
    </row>
    <row r="474" spans="2:5" ht="13" x14ac:dyDescent="0.15">
      <c r="B474" s="2"/>
      <c r="C474" s="1"/>
      <c r="D474" s="1"/>
      <c r="E474" s="1"/>
    </row>
    <row r="475" spans="2:5" ht="13" x14ac:dyDescent="0.15">
      <c r="B475" s="2"/>
      <c r="C475" s="1"/>
      <c r="D475" s="1"/>
      <c r="E475" s="1"/>
    </row>
    <row r="476" spans="2:5" ht="13" x14ac:dyDescent="0.15">
      <c r="B476" s="2"/>
      <c r="C476" s="1"/>
      <c r="D476" s="1"/>
      <c r="E476" s="1"/>
    </row>
    <row r="477" spans="2:5" ht="13" x14ac:dyDescent="0.15">
      <c r="B477" s="2"/>
      <c r="C477" s="1"/>
      <c r="D477" s="1"/>
      <c r="E477" s="1"/>
    </row>
    <row r="478" spans="2:5" ht="13" x14ac:dyDescent="0.15">
      <c r="B478" s="2"/>
      <c r="C478" s="1"/>
      <c r="D478" s="1"/>
      <c r="E478" s="1"/>
    </row>
    <row r="479" spans="2:5" ht="13" x14ac:dyDescent="0.15">
      <c r="B479" s="2"/>
      <c r="C479" s="1"/>
      <c r="D479" s="1"/>
      <c r="E479" s="1"/>
    </row>
    <row r="480" spans="2:5" ht="13" x14ac:dyDescent="0.15">
      <c r="B480" s="2"/>
      <c r="C480" s="1"/>
      <c r="D480" s="1"/>
      <c r="E480" s="1"/>
    </row>
    <row r="481" spans="2:5" ht="13" x14ac:dyDescent="0.15">
      <c r="B481" s="2"/>
      <c r="C481" s="1"/>
      <c r="D481" s="1"/>
      <c r="E481" s="1"/>
    </row>
    <row r="482" spans="2:5" ht="13" x14ac:dyDescent="0.15">
      <c r="B482" s="2"/>
      <c r="C482" s="1"/>
      <c r="D482" s="1"/>
      <c r="E482" s="1"/>
    </row>
    <row r="483" spans="2:5" ht="13" x14ac:dyDescent="0.15">
      <c r="B483" s="2"/>
      <c r="C483" s="1"/>
      <c r="D483" s="1"/>
      <c r="E483" s="1"/>
    </row>
    <row r="484" spans="2:5" ht="13" x14ac:dyDescent="0.15">
      <c r="B484" s="2"/>
      <c r="C484" s="1"/>
      <c r="D484" s="1"/>
      <c r="E484" s="1"/>
    </row>
    <row r="485" spans="2:5" ht="13" x14ac:dyDescent="0.15">
      <c r="B485" s="2"/>
      <c r="C485" s="1"/>
      <c r="D485" s="1"/>
      <c r="E485" s="1"/>
    </row>
    <row r="486" spans="2:5" ht="13" x14ac:dyDescent="0.15">
      <c r="B486" s="2"/>
      <c r="C486" s="1"/>
      <c r="D486" s="1"/>
      <c r="E486" s="1"/>
    </row>
    <row r="487" spans="2:5" ht="13" x14ac:dyDescent="0.15">
      <c r="B487" s="2"/>
      <c r="C487" s="1"/>
      <c r="D487" s="1"/>
      <c r="E487" s="1"/>
    </row>
    <row r="488" spans="2:5" ht="13" x14ac:dyDescent="0.15">
      <c r="B488" s="2"/>
      <c r="C488" s="1"/>
      <c r="D488" s="1"/>
      <c r="E488" s="1"/>
    </row>
    <row r="489" spans="2:5" ht="13" x14ac:dyDescent="0.15">
      <c r="B489" s="2"/>
      <c r="C489" s="1"/>
      <c r="D489" s="1"/>
      <c r="E489" s="1"/>
    </row>
    <row r="490" spans="2:5" ht="13" x14ac:dyDescent="0.15">
      <c r="B490" s="2"/>
      <c r="C490" s="1"/>
      <c r="D490" s="1"/>
      <c r="E490" s="1"/>
    </row>
    <row r="491" spans="2:5" ht="13" x14ac:dyDescent="0.15">
      <c r="B491" s="2"/>
      <c r="C491" s="1"/>
      <c r="D491" s="1"/>
      <c r="E491" s="1"/>
    </row>
    <row r="492" spans="2:5" ht="13" x14ac:dyDescent="0.15">
      <c r="B492" s="2"/>
      <c r="C492" s="1"/>
      <c r="D492" s="1"/>
      <c r="E492" s="1"/>
    </row>
    <row r="493" spans="2:5" ht="13" x14ac:dyDescent="0.15">
      <c r="B493" s="2"/>
      <c r="C493" s="1"/>
      <c r="D493" s="1"/>
      <c r="E493" s="1"/>
    </row>
    <row r="494" spans="2:5" ht="13" x14ac:dyDescent="0.15">
      <c r="B494" s="2"/>
      <c r="C494" s="1"/>
      <c r="D494" s="1"/>
      <c r="E494" s="1"/>
    </row>
    <row r="495" spans="2:5" ht="13" x14ac:dyDescent="0.15">
      <c r="B495" s="2"/>
      <c r="C495" s="1"/>
      <c r="D495" s="1"/>
      <c r="E495" s="1"/>
    </row>
    <row r="496" spans="2:5" ht="13" x14ac:dyDescent="0.15">
      <c r="B496" s="2"/>
      <c r="C496" s="1"/>
      <c r="D496" s="1"/>
      <c r="E496" s="1"/>
    </row>
    <row r="497" spans="2:5" ht="13" x14ac:dyDescent="0.15">
      <c r="B497" s="2"/>
      <c r="C497" s="1"/>
      <c r="D497" s="1"/>
      <c r="E497" s="1"/>
    </row>
    <row r="498" spans="2:5" ht="13" x14ac:dyDescent="0.15">
      <c r="B498" s="2"/>
      <c r="C498" s="1"/>
      <c r="D498" s="1"/>
      <c r="E498" s="1"/>
    </row>
    <row r="499" spans="2:5" ht="13" x14ac:dyDescent="0.15">
      <c r="B499" s="2"/>
      <c r="C499" s="1"/>
      <c r="D499" s="1"/>
      <c r="E499" s="1"/>
    </row>
    <row r="500" spans="2:5" ht="13" x14ac:dyDescent="0.15">
      <c r="B500" s="2"/>
      <c r="C500" s="1"/>
      <c r="D500" s="1"/>
      <c r="E500" s="1"/>
    </row>
    <row r="501" spans="2:5" ht="13" x14ac:dyDescent="0.15">
      <c r="B501" s="2"/>
      <c r="C501" s="1"/>
      <c r="D501" s="1"/>
      <c r="E501" s="1"/>
    </row>
    <row r="502" spans="2:5" ht="13" x14ac:dyDescent="0.15">
      <c r="B502" s="2"/>
      <c r="C502" s="1"/>
      <c r="D502" s="1"/>
      <c r="E502" s="1"/>
    </row>
    <row r="503" spans="2:5" ht="13" x14ac:dyDescent="0.15">
      <c r="B503" s="2"/>
      <c r="C503" s="1"/>
      <c r="D503" s="1"/>
      <c r="E503" s="1"/>
    </row>
    <row r="504" spans="2:5" ht="13" x14ac:dyDescent="0.15">
      <c r="B504" s="2"/>
      <c r="C504" s="1"/>
      <c r="D504" s="1"/>
      <c r="E504" s="1"/>
    </row>
    <row r="505" spans="2:5" ht="13" x14ac:dyDescent="0.15">
      <c r="B505" s="2"/>
      <c r="C505" s="1"/>
      <c r="D505" s="1"/>
      <c r="E505" s="1"/>
    </row>
    <row r="506" spans="2:5" ht="13" x14ac:dyDescent="0.15">
      <c r="B506" s="2"/>
      <c r="C506" s="1"/>
      <c r="D506" s="1"/>
      <c r="E506" s="1"/>
    </row>
    <row r="507" spans="2:5" ht="13" x14ac:dyDescent="0.15">
      <c r="B507" s="2"/>
      <c r="C507" s="1"/>
      <c r="D507" s="1"/>
      <c r="E507" s="1"/>
    </row>
    <row r="508" spans="2:5" ht="13" x14ac:dyDescent="0.15">
      <c r="B508" s="2"/>
      <c r="C508" s="1"/>
      <c r="D508" s="1"/>
      <c r="E508" s="1"/>
    </row>
    <row r="509" spans="2:5" ht="13" x14ac:dyDescent="0.15">
      <c r="B509" s="2"/>
      <c r="C509" s="1"/>
      <c r="D509" s="1"/>
      <c r="E509" s="1"/>
    </row>
    <row r="510" spans="2:5" ht="13" x14ac:dyDescent="0.15">
      <c r="B510" s="2"/>
      <c r="C510" s="1"/>
      <c r="D510" s="1"/>
      <c r="E510" s="1"/>
    </row>
    <row r="511" spans="2:5" ht="13" x14ac:dyDescent="0.15">
      <c r="B511" s="2"/>
      <c r="C511" s="1"/>
      <c r="D511" s="1"/>
      <c r="E511" s="1"/>
    </row>
    <row r="512" spans="2:5" ht="13" x14ac:dyDescent="0.15">
      <c r="B512" s="2"/>
      <c r="C512" s="1"/>
      <c r="D512" s="1"/>
      <c r="E512" s="1"/>
    </row>
    <row r="513" spans="2:5" ht="13" x14ac:dyDescent="0.15">
      <c r="B513" s="2"/>
      <c r="C513" s="1"/>
      <c r="D513" s="1"/>
      <c r="E513" s="1"/>
    </row>
    <row r="514" spans="2:5" ht="13" x14ac:dyDescent="0.15">
      <c r="B514" s="2"/>
      <c r="C514" s="1"/>
      <c r="D514" s="1"/>
      <c r="E514" s="1"/>
    </row>
    <row r="515" spans="2:5" ht="13" x14ac:dyDescent="0.15">
      <c r="B515" s="2"/>
      <c r="C515" s="1"/>
      <c r="D515" s="1"/>
      <c r="E515" s="1"/>
    </row>
    <row r="516" spans="2:5" ht="13" x14ac:dyDescent="0.15">
      <c r="B516" s="2"/>
      <c r="C516" s="1"/>
      <c r="D516" s="1"/>
      <c r="E516" s="1"/>
    </row>
    <row r="517" spans="2:5" ht="13" x14ac:dyDescent="0.15">
      <c r="B517" s="2"/>
      <c r="C517" s="1"/>
      <c r="D517" s="1"/>
      <c r="E517" s="1"/>
    </row>
    <row r="518" spans="2:5" ht="13" x14ac:dyDescent="0.15">
      <c r="B518" s="2"/>
      <c r="C518" s="1"/>
      <c r="D518" s="1"/>
      <c r="E518" s="1"/>
    </row>
    <row r="519" spans="2:5" ht="13" x14ac:dyDescent="0.15">
      <c r="B519" s="2"/>
      <c r="C519" s="1"/>
      <c r="D519" s="1"/>
      <c r="E519" s="1"/>
    </row>
    <row r="520" spans="2:5" ht="13" x14ac:dyDescent="0.15">
      <c r="B520" s="2"/>
      <c r="C520" s="1"/>
      <c r="D520" s="1"/>
      <c r="E520" s="1"/>
    </row>
    <row r="521" spans="2:5" ht="13" x14ac:dyDescent="0.15">
      <c r="B521" s="2"/>
      <c r="C521" s="1"/>
      <c r="D521" s="1"/>
      <c r="E521" s="1"/>
    </row>
    <row r="522" spans="2:5" ht="13" x14ac:dyDescent="0.15">
      <c r="B522" s="2"/>
      <c r="C522" s="1"/>
      <c r="D522" s="1"/>
      <c r="E522" s="1"/>
    </row>
    <row r="523" spans="2:5" ht="13" x14ac:dyDescent="0.15">
      <c r="B523" s="2"/>
      <c r="C523" s="1"/>
      <c r="D523" s="1"/>
      <c r="E523" s="1"/>
    </row>
    <row r="524" spans="2:5" ht="13" x14ac:dyDescent="0.15">
      <c r="B524" s="2"/>
      <c r="C524" s="1"/>
      <c r="D524" s="1"/>
      <c r="E524" s="1"/>
    </row>
    <row r="525" spans="2:5" ht="13" x14ac:dyDescent="0.15">
      <c r="B525" s="2"/>
      <c r="C525" s="1"/>
      <c r="D525" s="1"/>
      <c r="E525" s="1"/>
    </row>
    <row r="526" spans="2:5" ht="13" x14ac:dyDescent="0.15">
      <c r="B526" s="2"/>
      <c r="C526" s="1"/>
      <c r="D526" s="1"/>
      <c r="E526" s="1"/>
    </row>
    <row r="527" spans="2:5" ht="13" x14ac:dyDescent="0.15">
      <c r="B527" s="2"/>
      <c r="C527" s="1"/>
      <c r="D527" s="1"/>
      <c r="E527" s="1"/>
    </row>
    <row r="528" spans="2:5" ht="13" x14ac:dyDescent="0.15">
      <c r="B528" s="2"/>
      <c r="C528" s="1"/>
      <c r="D528" s="1"/>
      <c r="E528" s="1"/>
    </row>
    <row r="529" spans="2:5" ht="13" x14ac:dyDescent="0.15">
      <c r="B529" s="2"/>
      <c r="C529" s="1"/>
      <c r="D529" s="1"/>
      <c r="E529" s="1"/>
    </row>
    <row r="530" spans="2:5" ht="13" x14ac:dyDescent="0.15">
      <c r="B530" s="2"/>
      <c r="C530" s="1"/>
      <c r="D530" s="1"/>
      <c r="E530" s="1"/>
    </row>
    <row r="531" spans="2:5" ht="13" x14ac:dyDescent="0.15">
      <c r="B531" s="2"/>
      <c r="C531" s="1"/>
      <c r="D531" s="1"/>
      <c r="E531" s="1"/>
    </row>
    <row r="532" spans="2:5" ht="13" x14ac:dyDescent="0.15">
      <c r="B532" s="2"/>
      <c r="C532" s="1"/>
      <c r="D532" s="1"/>
      <c r="E532" s="1"/>
    </row>
    <row r="533" spans="2:5" ht="13" x14ac:dyDescent="0.15">
      <c r="B533" s="2"/>
      <c r="C533" s="1"/>
      <c r="D533" s="1"/>
      <c r="E533" s="1"/>
    </row>
    <row r="534" spans="2:5" ht="13" x14ac:dyDescent="0.15">
      <c r="B534" s="2"/>
      <c r="C534" s="1"/>
      <c r="D534" s="1"/>
      <c r="E534" s="1"/>
    </row>
    <row r="535" spans="2:5" ht="13" x14ac:dyDescent="0.15">
      <c r="B535" s="2"/>
      <c r="C535" s="1"/>
      <c r="D535" s="1"/>
      <c r="E535" s="1"/>
    </row>
    <row r="536" spans="2:5" ht="13" x14ac:dyDescent="0.15">
      <c r="B536" s="2"/>
      <c r="C536" s="1"/>
      <c r="D536" s="1"/>
      <c r="E536" s="1"/>
    </row>
    <row r="537" spans="2:5" ht="13" x14ac:dyDescent="0.15">
      <c r="B537" s="2"/>
      <c r="C537" s="1"/>
      <c r="D537" s="1"/>
      <c r="E537" s="1"/>
    </row>
    <row r="538" spans="2:5" ht="13" x14ac:dyDescent="0.15">
      <c r="B538" s="2"/>
      <c r="C538" s="1"/>
      <c r="D538" s="1"/>
      <c r="E538" s="1"/>
    </row>
    <row r="539" spans="2:5" ht="13" x14ac:dyDescent="0.15">
      <c r="B539" s="2"/>
      <c r="C539" s="1"/>
      <c r="D539" s="1"/>
      <c r="E539" s="1"/>
    </row>
    <row r="540" spans="2:5" ht="13" x14ac:dyDescent="0.15">
      <c r="B540" s="2"/>
      <c r="C540" s="1"/>
      <c r="D540" s="1"/>
      <c r="E540" s="1"/>
    </row>
    <row r="541" spans="2:5" ht="13" x14ac:dyDescent="0.15">
      <c r="B541" s="2"/>
      <c r="C541" s="1"/>
      <c r="D541" s="1"/>
      <c r="E541" s="1"/>
    </row>
    <row r="542" spans="2:5" ht="13" x14ac:dyDescent="0.15">
      <c r="B542" s="2"/>
      <c r="C542" s="1"/>
      <c r="D542" s="1"/>
      <c r="E542" s="1"/>
    </row>
    <row r="543" spans="2:5" ht="13" x14ac:dyDescent="0.15">
      <c r="B543" s="2"/>
      <c r="C543" s="1"/>
      <c r="D543" s="1"/>
      <c r="E543" s="1"/>
    </row>
    <row r="544" spans="2:5" ht="13" x14ac:dyDescent="0.15">
      <c r="B544" s="2"/>
      <c r="C544" s="1"/>
      <c r="D544" s="1"/>
      <c r="E544" s="1"/>
    </row>
    <row r="545" spans="2:5" ht="13" x14ac:dyDescent="0.15">
      <c r="B545" s="2"/>
      <c r="C545" s="1"/>
      <c r="D545" s="1"/>
      <c r="E545" s="1"/>
    </row>
    <row r="546" spans="2:5" ht="13" x14ac:dyDescent="0.15">
      <c r="B546" s="2"/>
      <c r="C546" s="1"/>
      <c r="D546" s="1"/>
      <c r="E546" s="1"/>
    </row>
    <row r="547" spans="2:5" ht="13" x14ac:dyDescent="0.15">
      <c r="B547" s="2"/>
      <c r="C547" s="1"/>
      <c r="D547" s="1"/>
      <c r="E547" s="1"/>
    </row>
    <row r="548" spans="2:5" ht="13" x14ac:dyDescent="0.15">
      <c r="B548" s="2"/>
      <c r="C548" s="1"/>
      <c r="D548" s="1"/>
      <c r="E548" s="1"/>
    </row>
    <row r="549" spans="2:5" ht="13" x14ac:dyDescent="0.15">
      <c r="B549" s="2"/>
      <c r="C549" s="1"/>
      <c r="D549" s="1"/>
      <c r="E549" s="1"/>
    </row>
    <row r="550" spans="2:5" ht="13" x14ac:dyDescent="0.15">
      <c r="B550" s="2"/>
      <c r="C550" s="1"/>
      <c r="D550" s="1"/>
      <c r="E550" s="1"/>
    </row>
    <row r="551" spans="2:5" ht="13" x14ac:dyDescent="0.15">
      <c r="B551" s="2"/>
      <c r="C551" s="1"/>
      <c r="D551" s="1"/>
      <c r="E551" s="1"/>
    </row>
    <row r="552" spans="2:5" ht="13" x14ac:dyDescent="0.15">
      <c r="B552" s="2"/>
      <c r="C552" s="1"/>
      <c r="D552" s="1"/>
      <c r="E552" s="1"/>
    </row>
    <row r="553" spans="2:5" ht="13" x14ac:dyDescent="0.15">
      <c r="B553" s="2"/>
      <c r="C553" s="1"/>
      <c r="D553" s="1"/>
      <c r="E553" s="1"/>
    </row>
    <row r="554" spans="2:5" ht="13" x14ac:dyDescent="0.15">
      <c r="B554" s="2"/>
      <c r="C554" s="1"/>
      <c r="D554" s="1"/>
      <c r="E554" s="1"/>
    </row>
    <row r="555" spans="2:5" ht="13" x14ac:dyDescent="0.15">
      <c r="B555" s="2"/>
      <c r="C555" s="1"/>
      <c r="D555" s="1"/>
      <c r="E555" s="1"/>
    </row>
    <row r="556" spans="2:5" ht="13" x14ac:dyDescent="0.15">
      <c r="B556" s="2"/>
      <c r="C556" s="1"/>
      <c r="D556" s="1"/>
      <c r="E556" s="1"/>
    </row>
    <row r="557" spans="2:5" ht="13" x14ac:dyDescent="0.15">
      <c r="B557" s="2"/>
      <c r="C557" s="1"/>
      <c r="D557" s="1"/>
      <c r="E557" s="1"/>
    </row>
    <row r="558" spans="2:5" ht="13" x14ac:dyDescent="0.15">
      <c r="B558" s="2"/>
      <c r="C558" s="1"/>
      <c r="D558" s="1"/>
      <c r="E558" s="1"/>
    </row>
    <row r="559" spans="2:5" ht="13" x14ac:dyDescent="0.15">
      <c r="B559" s="2"/>
      <c r="C559" s="1"/>
      <c r="D559" s="1"/>
      <c r="E559" s="1"/>
    </row>
    <row r="560" spans="2:5" ht="13" x14ac:dyDescent="0.15">
      <c r="B560" s="2"/>
      <c r="C560" s="1"/>
      <c r="D560" s="1"/>
      <c r="E560" s="1"/>
    </row>
    <row r="561" spans="2:5" ht="13" x14ac:dyDescent="0.15">
      <c r="B561" s="2"/>
      <c r="C561" s="1"/>
      <c r="D561" s="1"/>
      <c r="E561" s="1"/>
    </row>
    <row r="562" spans="2:5" ht="13" x14ac:dyDescent="0.15">
      <c r="B562" s="2"/>
      <c r="C562" s="1"/>
      <c r="D562" s="1"/>
      <c r="E562" s="1"/>
    </row>
    <row r="563" spans="2:5" ht="13" x14ac:dyDescent="0.15">
      <c r="B563" s="2"/>
      <c r="C563" s="1"/>
      <c r="D563" s="1"/>
      <c r="E563" s="1"/>
    </row>
    <row r="564" spans="2:5" ht="13" x14ac:dyDescent="0.15">
      <c r="B564" s="2"/>
      <c r="C564" s="1"/>
      <c r="D564" s="1"/>
      <c r="E564" s="1"/>
    </row>
    <row r="565" spans="2:5" ht="13" x14ac:dyDescent="0.15">
      <c r="B565" s="2"/>
      <c r="C565" s="1"/>
      <c r="D565" s="1"/>
      <c r="E565" s="1"/>
    </row>
    <row r="566" spans="2:5" ht="13" x14ac:dyDescent="0.15">
      <c r="B566" s="2"/>
      <c r="C566" s="1"/>
      <c r="D566" s="1"/>
      <c r="E566" s="1"/>
    </row>
    <row r="567" spans="2:5" ht="13" x14ac:dyDescent="0.15">
      <c r="B567" s="2"/>
      <c r="C567" s="1"/>
      <c r="D567" s="1"/>
      <c r="E567" s="1"/>
    </row>
    <row r="568" spans="2:5" ht="13" x14ac:dyDescent="0.15">
      <c r="B568" s="2"/>
      <c r="C568" s="1"/>
      <c r="D568" s="1"/>
      <c r="E568" s="1"/>
    </row>
    <row r="569" spans="2:5" ht="13" x14ac:dyDescent="0.15">
      <c r="B569" s="2"/>
      <c r="C569" s="1"/>
      <c r="D569" s="1"/>
      <c r="E569" s="1"/>
    </row>
    <row r="570" spans="2:5" ht="13" x14ac:dyDescent="0.15">
      <c r="B570" s="2"/>
      <c r="C570" s="1"/>
      <c r="D570" s="1"/>
      <c r="E570" s="1"/>
    </row>
    <row r="571" spans="2:5" ht="13" x14ac:dyDescent="0.15">
      <c r="B571" s="2"/>
      <c r="C571" s="1"/>
      <c r="D571" s="1"/>
      <c r="E571" s="1"/>
    </row>
    <row r="572" spans="2:5" ht="13" x14ac:dyDescent="0.15">
      <c r="B572" s="2"/>
      <c r="C572" s="1"/>
      <c r="D572" s="1"/>
      <c r="E572" s="1"/>
    </row>
    <row r="573" spans="2:5" ht="13" x14ac:dyDescent="0.15">
      <c r="B573" s="2"/>
      <c r="C573" s="1"/>
      <c r="D573" s="1"/>
      <c r="E573" s="1"/>
    </row>
    <row r="574" spans="2:5" ht="13" x14ac:dyDescent="0.15">
      <c r="B574" s="2"/>
      <c r="C574" s="1"/>
      <c r="D574" s="1"/>
      <c r="E574" s="1"/>
    </row>
    <row r="575" spans="2:5" ht="13" x14ac:dyDescent="0.15">
      <c r="B575" s="2"/>
      <c r="C575" s="1"/>
      <c r="D575" s="1"/>
      <c r="E575" s="1"/>
    </row>
    <row r="576" spans="2:5" ht="13" x14ac:dyDescent="0.15">
      <c r="B576" s="2"/>
      <c r="C576" s="1"/>
      <c r="D576" s="1"/>
      <c r="E576" s="1"/>
    </row>
    <row r="577" spans="2:5" ht="13" x14ac:dyDescent="0.15">
      <c r="B577" s="2"/>
      <c r="C577" s="1"/>
      <c r="D577" s="1"/>
      <c r="E577" s="1"/>
    </row>
    <row r="578" spans="2:5" ht="13" x14ac:dyDescent="0.15">
      <c r="B578" s="2"/>
      <c r="C578" s="1"/>
      <c r="D578" s="1"/>
      <c r="E578" s="1"/>
    </row>
    <row r="579" spans="2:5" ht="13" x14ac:dyDescent="0.15">
      <c r="B579" s="2"/>
      <c r="C579" s="1"/>
      <c r="D579" s="1"/>
      <c r="E579" s="1"/>
    </row>
    <row r="580" spans="2:5" ht="13" x14ac:dyDescent="0.15">
      <c r="B580" s="2"/>
      <c r="C580" s="1"/>
      <c r="D580" s="1"/>
      <c r="E580" s="1"/>
    </row>
    <row r="581" spans="2:5" ht="13" x14ac:dyDescent="0.15">
      <c r="B581" s="2"/>
      <c r="C581" s="1"/>
      <c r="D581" s="1"/>
      <c r="E581" s="1"/>
    </row>
    <row r="582" spans="2:5" ht="13" x14ac:dyDescent="0.15">
      <c r="B582" s="2"/>
      <c r="C582" s="1"/>
      <c r="D582" s="1"/>
      <c r="E582" s="1"/>
    </row>
    <row r="583" spans="2:5" ht="13" x14ac:dyDescent="0.15">
      <c r="B583" s="2"/>
      <c r="C583" s="1"/>
      <c r="D583" s="1"/>
      <c r="E583" s="1"/>
    </row>
    <row r="584" spans="2:5" ht="13" x14ac:dyDescent="0.15">
      <c r="B584" s="2"/>
      <c r="C584" s="1"/>
      <c r="D584" s="1"/>
      <c r="E584" s="1"/>
    </row>
    <row r="585" spans="2:5" ht="13" x14ac:dyDescent="0.15">
      <c r="B585" s="2"/>
      <c r="C585" s="1"/>
      <c r="D585" s="1"/>
      <c r="E585" s="1"/>
    </row>
    <row r="586" spans="2:5" ht="13" x14ac:dyDescent="0.15">
      <c r="B586" s="2"/>
      <c r="C586" s="1"/>
      <c r="D586" s="1"/>
      <c r="E586" s="1"/>
    </row>
    <row r="587" spans="2:5" ht="13" x14ac:dyDescent="0.15">
      <c r="B587" s="2"/>
      <c r="C587" s="1"/>
      <c r="D587" s="1"/>
      <c r="E587" s="1"/>
    </row>
    <row r="588" spans="2:5" ht="13" x14ac:dyDescent="0.15">
      <c r="B588" s="2"/>
      <c r="C588" s="1"/>
      <c r="D588" s="1"/>
      <c r="E588" s="1"/>
    </row>
    <row r="589" spans="2:5" ht="13" x14ac:dyDescent="0.15">
      <c r="B589" s="2"/>
      <c r="C589" s="1"/>
      <c r="D589" s="1"/>
      <c r="E589" s="1"/>
    </row>
    <row r="590" spans="2:5" ht="13" x14ac:dyDescent="0.15">
      <c r="B590" s="2"/>
      <c r="C590" s="1"/>
      <c r="D590" s="1"/>
      <c r="E590" s="1"/>
    </row>
    <row r="591" spans="2:5" ht="13" x14ac:dyDescent="0.15">
      <c r="B591" s="2"/>
      <c r="C591" s="1"/>
      <c r="D591" s="1"/>
      <c r="E591" s="1"/>
    </row>
    <row r="592" spans="2:5" ht="13" x14ac:dyDescent="0.15">
      <c r="B592" s="2"/>
      <c r="C592" s="1"/>
      <c r="D592" s="1"/>
      <c r="E592" s="1"/>
    </row>
    <row r="593" spans="2:5" ht="13" x14ac:dyDescent="0.15">
      <c r="B593" s="2"/>
      <c r="C593" s="1"/>
      <c r="D593" s="1"/>
      <c r="E593" s="1"/>
    </row>
    <row r="594" spans="2:5" ht="13" x14ac:dyDescent="0.15">
      <c r="B594" s="2"/>
      <c r="C594" s="1"/>
      <c r="D594" s="1"/>
      <c r="E594" s="1"/>
    </row>
    <row r="595" spans="2:5" ht="13" x14ac:dyDescent="0.15">
      <c r="B595" s="2"/>
      <c r="C595" s="1"/>
      <c r="D595" s="1"/>
      <c r="E595" s="1"/>
    </row>
    <row r="596" spans="2:5" ht="13" x14ac:dyDescent="0.15">
      <c r="B596" s="2"/>
      <c r="C596" s="1"/>
      <c r="D596" s="1"/>
      <c r="E596" s="1"/>
    </row>
    <row r="597" spans="2:5" ht="13" x14ac:dyDescent="0.15">
      <c r="B597" s="2"/>
      <c r="C597" s="1"/>
      <c r="D597" s="1"/>
      <c r="E597" s="1"/>
    </row>
    <row r="598" spans="2:5" ht="13" x14ac:dyDescent="0.15">
      <c r="B598" s="2"/>
      <c r="C598" s="1"/>
      <c r="D598" s="1"/>
      <c r="E598" s="1"/>
    </row>
    <row r="599" spans="2:5" ht="13" x14ac:dyDescent="0.15">
      <c r="B599" s="2"/>
      <c r="C599" s="1"/>
      <c r="D599" s="1"/>
      <c r="E599" s="1"/>
    </row>
    <row r="600" spans="2:5" ht="13" x14ac:dyDescent="0.15">
      <c r="B600" s="2"/>
      <c r="C600" s="1"/>
      <c r="D600" s="1"/>
      <c r="E600" s="1"/>
    </row>
    <row r="601" spans="2:5" ht="13" x14ac:dyDescent="0.15">
      <c r="B601" s="2"/>
      <c r="C601" s="1"/>
      <c r="D601" s="1"/>
      <c r="E601" s="1"/>
    </row>
    <row r="602" spans="2:5" ht="13" x14ac:dyDescent="0.15">
      <c r="B602" s="2"/>
      <c r="C602" s="1"/>
      <c r="D602" s="1"/>
      <c r="E602" s="1"/>
    </row>
    <row r="603" spans="2:5" ht="13" x14ac:dyDescent="0.15">
      <c r="B603" s="2"/>
      <c r="C603" s="1"/>
      <c r="D603" s="1"/>
      <c r="E603" s="1"/>
    </row>
    <row r="604" spans="2:5" ht="13" x14ac:dyDescent="0.15">
      <c r="B604" s="2"/>
      <c r="C604" s="1"/>
      <c r="D604" s="1"/>
      <c r="E604" s="1"/>
    </row>
    <row r="605" spans="2:5" ht="13" x14ac:dyDescent="0.15">
      <c r="B605" s="2"/>
      <c r="C605" s="1"/>
      <c r="D605" s="1"/>
      <c r="E605" s="1"/>
    </row>
    <row r="606" spans="2:5" ht="13" x14ac:dyDescent="0.15">
      <c r="B606" s="2"/>
      <c r="C606" s="1"/>
      <c r="D606" s="1"/>
      <c r="E606" s="1"/>
    </row>
    <row r="607" spans="2:5" ht="13" x14ac:dyDescent="0.15">
      <c r="B607" s="2"/>
      <c r="C607" s="1"/>
      <c r="D607" s="1"/>
      <c r="E607" s="1"/>
    </row>
    <row r="608" spans="2:5" ht="13" x14ac:dyDescent="0.15">
      <c r="B608" s="2"/>
      <c r="C608" s="1"/>
      <c r="D608" s="1"/>
      <c r="E608" s="1"/>
    </row>
    <row r="609" spans="2:5" ht="13" x14ac:dyDescent="0.15">
      <c r="B609" s="2"/>
      <c r="C609" s="1"/>
      <c r="D609" s="1"/>
      <c r="E609" s="1"/>
    </row>
    <row r="610" spans="2:5" ht="13" x14ac:dyDescent="0.15">
      <c r="B610" s="2"/>
      <c r="C610" s="1"/>
      <c r="D610" s="1"/>
      <c r="E610" s="1"/>
    </row>
    <row r="611" spans="2:5" ht="13" x14ac:dyDescent="0.15">
      <c r="B611" s="2"/>
      <c r="C611" s="1"/>
      <c r="D611" s="1"/>
      <c r="E611" s="1"/>
    </row>
    <row r="612" spans="2:5" ht="13" x14ac:dyDescent="0.15">
      <c r="B612" s="2"/>
      <c r="C612" s="1"/>
      <c r="D612" s="1"/>
      <c r="E612" s="1"/>
    </row>
    <row r="613" spans="2:5" ht="13" x14ac:dyDescent="0.15">
      <c r="B613" s="2"/>
      <c r="C613" s="1"/>
      <c r="D613" s="1"/>
      <c r="E613" s="1"/>
    </row>
    <row r="614" spans="2:5" ht="13" x14ac:dyDescent="0.15">
      <c r="B614" s="2"/>
      <c r="C614" s="1"/>
      <c r="D614" s="1"/>
      <c r="E614" s="1"/>
    </row>
    <row r="615" spans="2:5" ht="13" x14ac:dyDescent="0.15">
      <c r="B615" s="2"/>
      <c r="C615" s="1"/>
      <c r="D615" s="1"/>
      <c r="E615" s="1"/>
    </row>
    <row r="616" spans="2:5" ht="13" x14ac:dyDescent="0.15">
      <c r="B616" s="2"/>
      <c r="C616" s="1"/>
      <c r="D616" s="1"/>
      <c r="E616" s="1"/>
    </row>
    <row r="617" spans="2:5" ht="13" x14ac:dyDescent="0.15">
      <c r="B617" s="2"/>
      <c r="C617" s="1"/>
      <c r="D617" s="1"/>
      <c r="E617" s="1"/>
    </row>
    <row r="618" spans="2:5" ht="13" x14ac:dyDescent="0.15">
      <c r="B618" s="2"/>
      <c r="C618" s="1"/>
      <c r="D618" s="1"/>
      <c r="E618" s="1"/>
    </row>
    <row r="619" spans="2:5" ht="13" x14ac:dyDescent="0.15">
      <c r="B619" s="2"/>
      <c r="C619" s="1"/>
      <c r="D619" s="1"/>
      <c r="E619" s="1"/>
    </row>
    <row r="620" spans="2:5" ht="13" x14ac:dyDescent="0.15">
      <c r="B620" s="2"/>
      <c r="C620" s="1"/>
      <c r="D620" s="1"/>
      <c r="E620" s="1"/>
    </row>
    <row r="621" spans="2:5" ht="13" x14ac:dyDescent="0.15">
      <c r="B621" s="2"/>
      <c r="C621" s="1"/>
      <c r="D621" s="1"/>
      <c r="E621" s="1"/>
    </row>
    <row r="622" spans="2:5" ht="13" x14ac:dyDescent="0.15">
      <c r="B622" s="2"/>
      <c r="C622" s="1"/>
      <c r="D622" s="1"/>
      <c r="E622" s="1"/>
    </row>
    <row r="623" spans="2:5" ht="13" x14ac:dyDescent="0.15">
      <c r="B623" s="2"/>
      <c r="C623" s="1"/>
      <c r="D623" s="1"/>
      <c r="E623" s="1"/>
    </row>
    <row r="624" spans="2:5" ht="13" x14ac:dyDescent="0.15">
      <c r="B624" s="2"/>
      <c r="C624" s="1"/>
      <c r="D624" s="1"/>
      <c r="E624" s="1"/>
    </row>
    <row r="625" spans="2:5" ht="13" x14ac:dyDescent="0.15">
      <c r="B625" s="2"/>
      <c r="C625" s="1"/>
      <c r="D625" s="1"/>
      <c r="E625" s="1"/>
    </row>
    <row r="626" spans="2:5" ht="13" x14ac:dyDescent="0.15">
      <c r="B626" s="2"/>
      <c r="C626" s="1"/>
      <c r="D626" s="1"/>
      <c r="E626" s="1"/>
    </row>
    <row r="627" spans="2:5" ht="13" x14ac:dyDescent="0.15">
      <c r="B627" s="2"/>
      <c r="C627" s="1"/>
      <c r="D627" s="1"/>
      <c r="E627" s="1"/>
    </row>
    <row r="628" spans="2:5" ht="13" x14ac:dyDescent="0.15">
      <c r="B628" s="2"/>
      <c r="C628" s="1"/>
      <c r="D628" s="1"/>
      <c r="E628" s="1"/>
    </row>
    <row r="629" spans="2:5" ht="13" x14ac:dyDescent="0.15">
      <c r="B629" s="2"/>
      <c r="C629" s="1"/>
      <c r="D629" s="1"/>
      <c r="E629" s="1"/>
    </row>
    <row r="630" spans="2:5" ht="13" x14ac:dyDescent="0.15">
      <c r="B630" s="2"/>
      <c r="C630" s="1"/>
      <c r="D630" s="1"/>
      <c r="E630" s="1"/>
    </row>
    <row r="631" spans="2:5" ht="13" x14ac:dyDescent="0.15">
      <c r="B631" s="2"/>
      <c r="C631" s="1"/>
      <c r="D631" s="1"/>
      <c r="E631" s="1"/>
    </row>
    <row r="632" spans="2:5" ht="13" x14ac:dyDescent="0.15">
      <c r="B632" s="2"/>
      <c r="C632" s="1"/>
      <c r="D632" s="1"/>
      <c r="E632" s="1"/>
    </row>
    <row r="633" spans="2:5" ht="13" x14ac:dyDescent="0.15">
      <c r="B633" s="2"/>
      <c r="C633" s="1"/>
      <c r="D633" s="1"/>
      <c r="E633" s="1"/>
    </row>
    <row r="634" spans="2:5" ht="13" x14ac:dyDescent="0.15">
      <c r="B634" s="2"/>
      <c r="C634" s="1"/>
      <c r="D634" s="1"/>
      <c r="E634" s="1"/>
    </row>
    <row r="635" spans="2:5" ht="13" x14ac:dyDescent="0.15">
      <c r="B635" s="2"/>
      <c r="C635" s="1"/>
      <c r="D635" s="1"/>
      <c r="E635" s="1"/>
    </row>
    <row r="636" spans="2:5" ht="13" x14ac:dyDescent="0.15">
      <c r="B636" s="2"/>
      <c r="C636" s="1"/>
      <c r="D636" s="1"/>
      <c r="E636" s="1"/>
    </row>
    <row r="637" spans="2:5" ht="13" x14ac:dyDescent="0.15">
      <c r="B637" s="2"/>
      <c r="C637" s="1"/>
      <c r="D637" s="1"/>
      <c r="E637" s="1"/>
    </row>
    <row r="638" spans="2:5" ht="13" x14ac:dyDescent="0.15">
      <c r="B638" s="2"/>
      <c r="C638" s="1"/>
      <c r="D638" s="1"/>
      <c r="E638" s="1"/>
    </row>
    <row r="639" spans="2:5" ht="13" x14ac:dyDescent="0.15">
      <c r="B639" s="2"/>
      <c r="C639" s="1"/>
      <c r="D639" s="1"/>
      <c r="E639" s="1"/>
    </row>
    <row r="640" spans="2:5" ht="13" x14ac:dyDescent="0.15">
      <c r="B640" s="2"/>
      <c r="C640" s="1"/>
      <c r="D640" s="1"/>
      <c r="E640" s="1"/>
    </row>
    <row r="641" spans="2:5" ht="13" x14ac:dyDescent="0.15">
      <c r="B641" s="2"/>
      <c r="C641" s="1"/>
      <c r="D641" s="1"/>
      <c r="E641" s="1"/>
    </row>
    <row r="642" spans="2:5" ht="13" x14ac:dyDescent="0.15">
      <c r="B642" s="2"/>
      <c r="C642" s="1"/>
      <c r="D642" s="1"/>
      <c r="E642" s="1"/>
    </row>
    <row r="643" spans="2:5" ht="13" x14ac:dyDescent="0.15">
      <c r="B643" s="2"/>
      <c r="C643" s="1"/>
      <c r="D643" s="1"/>
      <c r="E643" s="1"/>
    </row>
    <row r="644" spans="2:5" ht="13" x14ac:dyDescent="0.15">
      <c r="B644" s="2"/>
      <c r="C644" s="1"/>
      <c r="D644" s="1"/>
      <c r="E644" s="1"/>
    </row>
    <row r="645" spans="2:5" ht="13" x14ac:dyDescent="0.15">
      <c r="B645" s="2"/>
      <c r="C645" s="1"/>
      <c r="D645" s="1"/>
      <c r="E645" s="1"/>
    </row>
    <row r="646" spans="2:5" ht="13" x14ac:dyDescent="0.15">
      <c r="B646" s="2"/>
      <c r="C646" s="1"/>
      <c r="D646" s="1"/>
      <c r="E646" s="1"/>
    </row>
    <row r="647" spans="2:5" ht="13" x14ac:dyDescent="0.15">
      <c r="B647" s="2"/>
      <c r="C647" s="1"/>
      <c r="D647" s="1"/>
      <c r="E647" s="1"/>
    </row>
    <row r="648" spans="2:5" ht="13" x14ac:dyDescent="0.15">
      <c r="B648" s="2"/>
      <c r="C648" s="1"/>
      <c r="D648" s="1"/>
      <c r="E648" s="1"/>
    </row>
    <row r="649" spans="2:5" ht="13" x14ac:dyDescent="0.15">
      <c r="B649" s="2"/>
      <c r="C649" s="1"/>
      <c r="D649" s="1"/>
      <c r="E649" s="1"/>
    </row>
    <row r="650" spans="2:5" ht="13" x14ac:dyDescent="0.15">
      <c r="B650" s="2"/>
      <c r="C650" s="1"/>
      <c r="D650" s="1"/>
      <c r="E650" s="1"/>
    </row>
    <row r="651" spans="2:5" ht="13" x14ac:dyDescent="0.15">
      <c r="B651" s="2"/>
      <c r="C651" s="1"/>
      <c r="D651" s="1"/>
      <c r="E651" s="1"/>
    </row>
    <row r="652" spans="2:5" ht="13" x14ac:dyDescent="0.15">
      <c r="B652" s="2"/>
      <c r="C652" s="1"/>
      <c r="D652" s="1"/>
      <c r="E652" s="1"/>
    </row>
    <row r="653" spans="2:5" ht="13" x14ac:dyDescent="0.15">
      <c r="B653" s="2"/>
      <c r="C653" s="1"/>
      <c r="D653" s="1"/>
      <c r="E653" s="1"/>
    </row>
    <row r="654" spans="2:5" ht="13" x14ac:dyDescent="0.15">
      <c r="B654" s="2"/>
      <c r="C654" s="1"/>
      <c r="D654" s="1"/>
      <c r="E654" s="1"/>
    </row>
    <row r="655" spans="2:5" ht="13" x14ac:dyDescent="0.15">
      <c r="B655" s="2"/>
      <c r="C655" s="1"/>
      <c r="D655" s="1"/>
      <c r="E655" s="1"/>
    </row>
    <row r="656" spans="2:5" ht="13" x14ac:dyDescent="0.15">
      <c r="B656" s="2"/>
      <c r="C656" s="1"/>
      <c r="D656" s="1"/>
      <c r="E656" s="1"/>
    </row>
    <row r="657" spans="2:5" ht="13" x14ac:dyDescent="0.15">
      <c r="B657" s="2"/>
      <c r="C657" s="1"/>
      <c r="D657" s="1"/>
      <c r="E657" s="1"/>
    </row>
    <row r="658" spans="2:5" ht="13" x14ac:dyDescent="0.15">
      <c r="B658" s="2"/>
      <c r="C658" s="1"/>
      <c r="D658" s="1"/>
      <c r="E658" s="1"/>
    </row>
    <row r="659" spans="2:5" ht="13" x14ac:dyDescent="0.15">
      <c r="B659" s="2"/>
      <c r="C659" s="1"/>
      <c r="D659" s="1"/>
      <c r="E659" s="1"/>
    </row>
    <row r="660" spans="2:5" ht="13" x14ac:dyDescent="0.15">
      <c r="B660" s="2"/>
      <c r="C660" s="1"/>
      <c r="D660" s="1"/>
      <c r="E660" s="1"/>
    </row>
    <row r="661" spans="2:5" ht="13" x14ac:dyDescent="0.15">
      <c r="B661" s="2"/>
      <c r="C661" s="1"/>
      <c r="D661" s="1"/>
      <c r="E661" s="1"/>
    </row>
    <row r="662" spans="2:5" ht="13" x14ac:dyDescent="0.15">
      <c r="B662" s="2"/>
      <c r="C662" s="1"/>
      <c r="D662" s="1"/>
      <c r="E662" s="1"/>
    </row>
    <row r="663" spans="2:5" ht="13" x14ac:dyDescent="0.15">
      <c r="B663" s="2"/>
      <c r="C663" s="1"/>
      <c r="D663" s="1"/>
      <c r="E663" s="1"/>
    </row>
    <row r="664" spans="2:5" ht="13" x14ac:dyDescent="0.15">
      <c r="B664" s="2"/>
      <c r="C664" s="1"/>
      <c r="D664" s="1"/>
      <c r="E664" s="1"/>
    </row>
    <row r="665" spans="2:5" ht="13" x14ac:dyDescent="0.15">
      <c r="B665" s="2"/>
      <c r="C665" s="1"/>
      <c r="D665" s="1"/>
      <c r="E665" s="1"/>
    </row>
    <row r="666" spans="2:5" ht="13" x14ac:dyDescent="0.15">
      <c r="B666" s="2"/>
      <c r="C666" s="1"/>
      <c r="D666" s="1"/>
      <c r="E666" s="1"/>
    </row>
    <row r="667" spans="2:5" ht="13" x14ac:dyDescent="0.15">
      <c r="B667" s="2"/>
      <c r="C667" s="1"/>
      <c r="D667" s="1"/>
      <c r="E667" s="1"/>
    </row>
    <row r="668" spans="2:5" ht="13" x14ac:dyDescent="0.15">
      <c r="B668" s="2"/>
      <c r="C668" s="1"/>
      <c r="D668" s="1"/>
      <c r="E668" s="1"/>
    </row>
    <row r="669" spans="2:5" ht="13" x14ac:dyDescent="0.15">
      <c r="B669" s="2"/>
      <c r="C669" s="1"/>
      <c r="D669" s="1"/>
      <c r="E669" s="1"/>
    </row>
    <row r="670" spans="2:5" ht="13" x14ac:dyDescent="0.15">
      <c r="B670" s="2"/>
      <c r="C670" s="1"/>
      <c r="D670" s="1"/>
      <c r="E670" s="1"/>
    </row>
    <row r="671" spans="2:5" ht="13" x14ac:dyDescent="0.15">
      <c r="B671" s="2"/>
      <c r="C671" s="1"/>
      <c r="D671" s="1"/>
      <c r="E671" s="1"/>
    </row>
    <row r="672" spans="2:5" ht="13" x14ac:dyDescent="0.15">
      <c r="B672" s="2"/>
      <c r="C672" s="1"/>
      <c r="D672" s="1"/>
      <c r="E672" s="1"/>
    </row>
    <row r="673" spans="2:5" ht="13" x14ac:dyDescent="0.15">
      <c r="B673" s="2"/>
      <c r="C673" s="1"/>
      <c r="D673" s="1"/>
      <c r="E673" s="1"/>
    </row>
    <row r="674" spans="2:5" ht="13" x14ac:dyDescent="0.15">
      <c r="B674" s="2"/>
      <c r="C674" s="1"/>
      <c r="D674" s="1"/>
      <c r="E674" s="1"/>
    </row>
    <row r="675" spans="2:5" ht="13" x14ac:dyDescent="0.15">
      <c r="B675" s="2"/>
      <c r="C675" s="1"/>
      <c r="D675" s="1"/>
      <c r="E675" s="1"/>
    </row>
    <row r="676" spans="2:5" ht="13" x14ac:dyDescent="0.15">
      <c r="B676" s="2"/>
      <c r="C676" s="1"/>
      <c r="D676" s="1"/>
      <c r="E676" s="1"/>
    </row>
    <row r="677" spans="2:5" ht="13" x14ac:dyDescent="0.15">
      <c r="B677" s="2"/>
      <c r="C677" s="1"/>
      <c r="D677" s="1"/>
      <c r="E677" s="1"/>
    </row>
    <row r="678" spans="2:5" ht="13" x14ac:dyDescent="0.15">
      <c r="B678" s="2"/>
      <c r="C678" s="1"/>
      <c r="D678" s="1"/>
      <c r="E678" s="1"/>
    </row>
    <row r="679" spans="2:5" ht="13" x14ac:dyDescent="0.15">
      <c r="B679" s="2"/>
      <c r="C679" s="1"/>
      <c r="D679" s="1"/>
      <c r="E679" s="1"/>
    </row>
    <row r="680" spans="2:5" ht="13" x14ac:dyDescent="0.15">
      <c r="B680" s="2"/>
      <c r="C680" s="1"/>
      <c r="D680" s="1"/>
      <c r="E680" s="1"/>
    </row>
    <row r="681" spans="2:5" ht="13" x14ac:dyDescent="0.15">
      <c r="B681" s="2"/>
      <c r="C681" s="1"/>
      <c r="D681" s="1"/>
      <c r="E681" s="1"/>
    </row>
    <row r="682" spans="2:5" ht="13" x14ac:dyDescent="0.15">
      <c r="B682" s="2"/>
      <c r="C682" s="1"/>
      <c r="D682" s="1"/>
      <c r="E682" s="1"/>
    </row>
    <row r="683" spans="2:5" ht="13" x14ac:dyDescent="0.15">
      <c r="B683" s="2"/>
      <c r="C683" s="1"/>
      <c r="D683" s="1"/>
      <c r="E683" s="1"/>
    </row>
    <row r="684" spans="2:5" ht="13" x14ac:dyDescent="0.15">
      <c r="B684" s="2"/>
      <c r="C684" s="1"/>
      <c r="D684" s="1"/>
      <c r="E684" s="1"/>
    </row>
    <row r="685" spans="2:5" ht="13" x14ac:dyDescent="0.15">
      <c r="B685" s="2"/>
      <c r="C685" s="1"/>
      <c r="D685" s="1"/>
      <c r="E685" s="1"/>
    </row>
    <row r="686" spans="2:5" ht="13" x14ac:dyDescent="0.15">
      <c r="B686" s="2"/>
      <c r="C686" s="1"/>
      <c r="D686" s="1"/>
      <c r="E686" s="1"/>
    </row>
    <row r="687" spans="2:5" ht="13" x14ac:dyDescent="0.15">
      <c r="B687" s="2"/>
      <c r="C687" s="1"/>
      <c r="D687" s="1"/>
      <c r="E687" s="1"/>
    </row>
    <row r="688" spans="2:5" ht="13" x14ac:dyDescent="0.15">
      <c r="B688" s="2"/>
      <c r="C688" s="1"/>
      <c r="D688" s="1"/>
      <c r="E688" s="1"/>
    </row>
    <row r="689" spans="2:5" ht="13" x14ac:dyDescent="0.15">
      <c r="B689" s="2"/>
      <c r="C689" s="1"/>
      <c r="D689" s="1"/>
      <c r="E689" s="1"/>
    </row>
    <row r="690" spans="2:5" ht="13" x14ac:dyDescent="0.15">
      <c r="B690" s="2"/>
      <c r="C690" s="1"/>
      <c r="D690" s="1"/>
      <c r="E690" s="1"/>
    </row>
    <row r="691" spans="2:5" ht="13" x14ac:dyDescent="0.15">
      <c r="B691" s="2"/>
      <c r="C691" s="1"/>
      <c r="D691" s="1"/>
      <c r="E691" s="1"/>
    </row>
    <row r="692" spans="2:5" ht="13" x14ac:dyDescent="0.15">
      <c r="B692" s="2"/>
      <c r="C692" s="1"/>
      <c r="D692" s="1"/>
      <c r="E692" s="1"/>
    </row>
    <row r="693" spans="2:5" ht="13" x14ac:dyDescent="0.15">
      <c r="B693" s="2"/>
      <c r="C693" s="1"/>
      <c r="D693" s="1"/>
      <c r="E693" s="1"/>
    </row>
    <row r="694" spans="2:5" ht="13" x14ac:dyDescent="0.15">
      <c r="B694" s="2"/>
      <c r="C694" s="1"/>
      <c r="D694" s="1"/>
      <c r="E694" s="1"/>
    </row>
    <row r="695" spans="2:5" ht="13" x14ac:dyDescent="0.15">
      <c r="B695" s="2"/>
      <c r="C695" s="1"/>
      <c r="D695" s="1"/>
      <c r="E695" s="1"/>
    </row>
    <row r="696" spans="2:5" ht="13" x14ac:dyDescent="0.15">
      <c r="B696" s="2"/>
      <c r="C696" s="1"/>
      <c r="D696" s="1"/>
      <c r="E696" s="1"/>
    </row>
    <row r="697" spans="2:5" ht="13" x14ac:dyDescent="0.15">
      <c r="B697" s="2"/>
      <c r="C697" s="1"/>
      <c r="D697" s="1"/>
      <c r="E697" s="1"/>
    </row>
    <row r="698" spans="2:5" ht="13" x14ac:dyDescent="0.15">
      <c r="B698" s="2"/>
      <c r="C698" s="1"/>
      <c r="D698" s="1"/>
      <c r="E698" s="1"/>
    </row>
    <row r="699" spans="2:5" ht="13" x14ac:dyDescent="0.15">
      <c r="B699" s="2"/>
      <c r="C699" s="1"/>
      <c r="D699" s="1"/>
      <c r="E699" s="1"/>
    </row>
    <row r="700" spans="2:5" ht="13" x14ac:dyDescent="0.15">
      <c r="B700" s="2"/>
      <c r="C700" s="1"/>
      <c r="D700" s="1"/>
      <c r="E700" s="1"/>
    </row>
    <row r="701" spans="2:5" ht="13" x14ac:dyDescent="0.15">
      <c r="B701" s="2"/>
      <c r="C701" s="1"/>
      <c r="D701" s="1"/>
      <c r="E701" s="1"/>
    </row>
    <row r="702" spans="2:5" ht="13" x14ac:dyDescent="0.15">
      <c r="B702" s="2"/>
      <c r="C702" s="1"/>
      <c r="D702" s="1"/>
      <c r="E702" s="1"/>
    </row>
    <row r="703" spans="2:5" ht="13" x14ac:dyDescent="0.15">
      <c r="B703" s="2"/>
      <c r="C703" s="1"/>
      <c r="D703" s="1"/>
      <c r="E703" s="1"/>
    </row>
    <row r="704" spans="2:5" ht="13" x14ac:dyDescent="0.15">
      <c r="B704" s="2"/>
      <c r="C704" s="1"/>
      <c r="D704" s="1"/>
      <c r="E704" s="1"/>
    </row>
    <row r="705" spans="2:5" ht="13" x14ac:dyDescent="0.15">
      <c r="B705" s="2"/>
      <c r="C705" s="1"/>
      <c r="D705" s="1"/>
      <c r="E705" s="1"/>
    </row>
    <row r="706" spans="2:5" ht="13" x14ac:dyDescent="0.15">
      <c r="B706" s="2"/>
      <c r="C706" s="1"/>
      <c r="D706" s="1"/>
      <c r="E706" s="1"/>
    </row>
    <row r="707" spans="2:5" ht="13" x14ac:dyDescent="0.15">
      <c r="B707" s="2"/>
      <c r="C707" s="1"/>
      <c r="D707" s="1"/>
      <c r="E707" s="1"/>
    </row>
    <row r="708" spans="2:5" ht="13" x14ac:dyDescent="0.15">
      <c r="B708" s="2"/>
      <c r="C708" s="1"/>
      <c r="D708" s="1"/>
      <c r="E708" s="1"/>
    </row>
    <row r="709" spans="2:5" ht="13" x14ac:dyDescent="0.15">
      <c r="B709" s="2"/>
      <c r="C709" s="1"/>
      <c r="D709" s="1"/>
      <c r="E709" s="1"/>
    </row>
    <row r="710" spans="2:5" ht="13" x14ac:dyDescent="0.15">
      <c r="B710" s="2"/>
      <c r="C710" s="1"/>
      <c r="D710" s="1"/>
      <c r="E710" s="1"/>
    </row>
    <row r="711" spans="2:5" ht="13" x14ac:dyDescent="0.15">
      <c r="B711" s="2"/>
      <c r="C711" s="1"/>
      <c r="D711" s="1"/>
      <c r="E711" s="1"/>
    </row>
    <row r="712" spans="2:5" ht="13" x14ac:dyDescent="0.15">
      <c r="B712" s="2"/>
      <c r="C712" s="1"/>
      <c r="D712" s="1"/>
      <c r="E712" s="1"/>
    </row>
    <row r="713" spans="2:5" ht="13" x14ac:dyDescent="0.15">
      <c r="B713" s="2"/>
      <c r="C713" s="1"/>
      <c r="D713" s="1"/>
      <c r="E713" s="1"/>
    </row>
    <row r="714" spans="2:5" ht="13" x14ac:dyDescent="0.15">
      <c r="B714" s="2"/>
      <c r="C714" s="1"/>
      <c r="D714" s="1"/>
      <c r="E714" s="1"/>
    </row>
    <row r="715" spans="2:5" ht="13" x14ac:dyDescent="0.15">
      <c r="B715" s="2"/>
      <c r="C715" s="1"/>
      <c r="D715" s="1"/>
      <c r="E715" s="1"/>
    </row>
    <row r="716" spans="2:5" ht="13" x14ac:dyDescent="0.15">
      <c r="B716" s="2"/>
      <c r="C716" s="1"/>
      <c r="D716" s="1"/>
      <c r="E716" s="1"/>
    </row>
    <row r="717" spans="2:5" ht="13" x14ac:dyDescent="0.15">
      <c r="B717" s="2"/>
      <c r="C717" s="1"/>
      <c r="D717" s="1"/>
      <c r="E717" s="1"/>
    </row>
    <row r="718" spans="2:5" ht="13" x14ac:dyDescent="0.15">
      <c r="B718" s="2"/>
      <c r="C718" s="1"/>
      <c r="D718" s="1"/>
      <c r="E718" s="1"/>
    </row>
    <row r="719" spans="2:5" ht="13" x14ac:dyDescent="0.15">
      <c r="B719" s="2"/>
      <c r="C719" s="1"/>
      <c r="D719" s="1"/>
      <c r="E719" s="1"/>
    </row>
    <row r="720" spans="2:5" ht="13" x14ac:dyDescent="0.15">
      <c r="B720" s="2"/>
      <c r="C720" s="1"/>
      <c r="D720" s="1"/>
      <c r="E720" s="1"/>
    </row>
    <row r="721" spans="2:5" ht="13" x14ac:dyDescent="0.15">
      <c r="B721" s="2"/>
      <c r="C721" s="1"/>
      <c r="D721" s="1"/>
      <c r="E721" s="1"/>
    </row>
    <row r="722" spans="2:5" ht="13" x14ac:dyDescent="0.15">
      <c r="B722" s="2"/>
      <c r="C722" s="1"/>
      <c r="D722" s="1"/>
      <c r="E722" s="1"/>
    </row>
    <row r="723" spans="2:5" ht="13" x14ac:dyDescent="0.15">
      <c r="B723" s="2"/>
      <c r="C723" s="1"/>
      <c r="D723" s="1"/>
      <c r="E723" s="1"/>
    </row>
    <row r="724" spans="2:5" ht="13" x14ac:dyDescent="0.15">
      <c r="B724" s="2"/>
      <c r="C724" s="1"/>
      <c r="D724" s="1"/>
      <c r="E724" s="1"/>
    </row>
    <row r="725" spans="2:5" ht="13" x14ac:dyDescent="0.15">
      <c r="B725" s="2"/>
      <c r="C725" s="1"/>
      <c r="D725" s="1"/>
      <c r="E725" s="1"/>
    </row>
    <row r="726" spans="2:5" ht="13" x14ac:dyDescent="0.15">
      <c r="B726" s="2"/>
      <c r="C726" s="1"/>
      <c r="D726" s="1"/>
      <c r="E726" s="1"/>
    </row>
    <row r="727" spans="2:5" ht="13" x14ac:dyDescent="0.15">
      <c r="B727" s="2"/>
      <c r="C727" s="1"/>
      <c r="D727" s="1"/>
      <c r="E727" s="1"/>
    </row>
    <row r="728" spans="2:5" ht="13" x14ac:dyDescent="0.15">
      <c r="B728" s="2"/>
      <c r="C728" s="1"/>
      <c r="D728" s="1"/>
      <c r="E728" s="1"/>
    </row>
    <row r="729" spans="2:5" ht="13" x14ac:dyDescent="0.15">
      <c r="B729" s="2"/>
      <c r="C729" s="1"/>
      <c r="D729" s="1"/>
      <c r="E729" s="1"/>
    </row>
    <row r="730" spans="2:5" ht="13" x14ac:dyDescent="0.15">
      <c r="B730" s="2"/>
      <c r="C730" s="1"/>
      <c r="D730" s="1"/>
      <c r="E730" s="1"/>
    </row>
    <row r="731" spans="2:5" ht="13" x14ac:dyDescent="0.15">
      <c r="B731" s="2"/>
      <c r="C731" s="1"/>
      <c r="D731" s="1"/>
      <c r="E731" s="1"/>
    </row>
    <row r="732" spans="2:5" ht="13" x14ac:dyDescent="0.15">
      <c r="B732" s="2"/>
      <c r="C732" s="1"/>
      <c r="D732" s="1"/>
      <c r="E732" s="1"/>
    </row>
    <row r="733" spans="2:5" ht="13" x14ac:dyDescent="0.15">
      <c r="B733" s="2"/>
      <c r="C733" s="1"/>
      <c r="D733" s="1"/>
      <c r="E733" s="1"/>
    </row>
    <row r="734" spans="2:5" ht="13" x14ac:dyDescent="0.15">
      <c r="B734" s="2"/>
      <c r="C734" s="1"/>
      <c r="D734" s="1"/>
      <c r="E734" s="1"/>
    </row>
    <row r="735" spans="2:5" ht="13" x14ac:dyDescent="0.15">
      <c r="B735" s="2"/>
      <c r="C735" s="1"/>
      <c r="D735" s="1"/>
      <c r="E735" s="1"/>
    </row>
    <row r="736" spans="2:5" ht="13" x14ac:dyDescent="0.15">
      <c r="B736" s="2"/>
      <c r="C736" s="1"/>
      <c r="D736" s="1"/>
      <c r="E736" s="1"/>
    </row>
    <row r="737" spans="2:5" ht="13" x14ac:dyDescent="0.15">
      <c r="B737" s="2"/>
      <c r="C737" s="1"/>
      <c r="D737" s="1"/>
      <c r="E737" s="1"/>
    </row>
    <row r="738" spans="2:5" ht="13" x14ac:dyDescent="0.15">
      <c r="B738" s="2"/>
      <c r="C738" s="1"/>
      <c r="D738" s="1"/>
      <c r="E738" s="1"/>
    </row>
    <row r="739" spans="2:5" ht="13" x14ac:dyDescent="0.15">
      <c r="B739" s="2"/>
      <c r="C739" s="1"/>
      <c r="D739" s="1"/>
      <c r="E739" s="1"/>
    </row>
    <row r="740" spans="2:5" ht="13" x14ac:dyDescent="0.15">
      <c r="B740" s="2"/>
      <c r="C740" s="1"/>
      <c r="D740" s="1"/>
      <c r="E740" s="1"/>
    </row>
    <row r="741" spans="2:5" ht="13" x14ac:dyDescent="0.15">
      <c r="B741" s="2"/>
      <c r="C741" s="1"/>
      <c r="D741" s="1"/>
      <c r="E741" s="1"/>
    </row>
    <row r="742" spans="2:5" ht="13" x14ac:dyDescent="0.15">
      <c r="B742" s="2"/>
      <c r="C742" s="1"/>
      <c r="D742" s="1"/>
      <c r="E742" s="1"/>
    </row>
    <row r="743" spans="2:5" ht="13" x14ac:dyDescent="0.15">
      <c r="B743" s="2"/>
      <c r="C743" s="1"/>
      <c r="D743" s="1"/>
      <c r="E743" s="1"/>
    </row>
    <row r="744" spans="2:5" ht="13" x14ac:dyDescent="0.15">
      <c r="B744" s="2"/>
      <c r="C744" s="1"/>
      <c r="D744" s="1"/>
      <c r="E744" s="1"/>
    </row>
    <row r="745" spans="2:5" ht="13" x14ac:dyDescent="0.15">
      <c r="B745" s="2"/>
      <c r="C745" s="1"/>
      <c r="D745" s="1"/>
      <c r="E745" s="1"/>
    </row>
    <row r="746" spans="2:5" ht="13" x14ac:dyDescent="0.15">
      <c r="B746" s="2"/>
      <c r="C746" s="1"/>
      <c r="D746" s="1"/>
      <c r="E746" s="1"/>
    </row>
    <row r="747" spans="2:5" ht="13" x14ac:dyDescent="0.15">
      <c r="B747" s="2"/>
      <c r="C747" s="1"/>
      <c r="D747" s="1"/>
      <c r="E747" s="1"/>
    </row>
    <row r="748" spans="2:5" ht="13" x14ac:dyDescent="0.15">
      <c r="B748" s="2"/>
      <c r="C748" s="1"/>
      <c r="D748" s="1"/>
      <c r="E748" s="1"/>
    </row>
    <row r="749" spans="2:5" ht="13" x14ac:dyDescent="0.15">
      <c r="B749" s="2"/>
      <c r="C749" s="1"/>
      <c r="D749" s="1"/>
      <c r="E749" s="1"/>
    </row>
    <row r="750" spans="2:5" ht="13" x14ac:dyDescent="0.15">
      <c r="B750" s="2"/>
      <c r="C750" s="1"/>
      <c r="D750" s="1"/>
      <c r="E750" s="1"/>
    </row>
    <row r="751" spans="2:5" ht="13" x14ac:dyDescent="0.15">
      <c r="B751" s="2"/>
      <c r="C751" s="1"/>
      <c r="D751" s="1"/>
      <c r="E751" s="1"/>
    </row>
    <row r="752" spans="2:5" ht="13" x14ac:dyDescent="0.15">
      <c r="B752" s="2"/>
      <c r="C752" s="1"/>
      <c r="D752" s="1"/>
      <c r="E752" s="1"/>
    </row>
    <row r="753" spans="2:5" ht="13" x14ac:dyDescent="0.15">
      <c r="B753" s="2"/>
      <c r="C753" s="1"/>
      <c r="D753" s="1"/>
      <c r="E753" s="1"/>
    </row>
    <row r="754" spans="2:5" ht="13" x14ac:dyDescent="0.15">
      <c r="B754" s="2"/>
      <c r="C754" s="1"/>
      <c r="D754" s="1"/>
      <c r="E754" s="1"/>
    </row>
    <row r="755" spans="2:5" ht="13" x14ac:dyDescent="0.15">
      <c r="B755" s="2"/>
      <c r="C755" s="1"/>
      <c r="D755" s="1"/>
      <c r="E755" s="1"/>
    </row>
    <row r="756" spans="2:5" ht="13" x14ac:dyDescent="0.15">
      <c r="B756" s="2"/>
      <c r="C756" s="1"/>
      <c r="D756" s="1"/>
      <c r="E756" s="1"/>
    </row>
    <row r="757" spans="2:5" ht="13" x14ac:dyDescent="0.15">
      <c r="B757" s="2"/>
      <c r="C757" s="1"/>
      <c r="D757" s="1"/>
      <c r="E757" s="1"/>
    </row>
    <row r="758" spans="2:5" ht="13" x14ac:dyDescent="0.15">
      <c r="B758" s="2"/>
      <c r="C758" s="1"/>
      <c r="D758" s="1"/>
      <c r="E758" s="1"/>
    </row>
    <row r="759" spans="2:5" ht="13" x14ac:dyDescent="0.15">
      <c r="B759" s="2"/>
      <c r="C759" s="1"/>
      <c r="D759" s="1"/>
      <c r="E759" s="1"/>
    </row>
    <row r="760" spans="2:5" ht="13" x14ac:dyDescent="0.15">
      <c r="B760" s="2"/>
      <c r="C760" s="1"/>
      <c r="D760" s="1"/>
      <c r="E760" s="1"/>
    </row>
    <row r="761" spans="2:5" ht="13" x14ac:dyDescent="0.15">
      <c r="B761" s="2"/>
      <c r="C761" s="1"/>
      <c r="D761" s="1"/>
      <c r="E761" s="1"/>
    </row>
    <row r="762" spans="2:5" ht="13" x14ac:dyDescent="0.15">
      <c r="B762" s="2"/>
      <c r="C762" s="1"/>
      <c r="D762" s="1"/>
      <c r="E762" s="1"/>
    </row>
    <row r="763" spans="2:5" ht="13" x14ac:dyDescent="0.15">
      <c r="B763" s="2"/>
      <c r="C763" s="1"/>
      <c r="D763" s="1"/>
      <c r="E763" s="1"/>
    </row>
    <row r="764" spans="2:5" ht="13" x14ac:dyDescent="0.15">
      <c r="B764" s="2"/>
      <c r="C764" s="1"/>
      <c r="D764" s="1"/>
      <c r="E764" s="1"/>
    </row>
    <row r="765" spans="2:5" ht="13" x14ac:dyDescent="0.15">
      <c r="B765" s="2"/>
      <c r="C765" s="1"/>
      <c r="D765" s="1"/>
      <c r="E765" s="1"/>
    </row>
    <row r="766" spans="2:5" ht="13" x14ac:dyDescent="0.15">
      <c r="B766" s="2"/>
      <c r="C766" s="1"/>
      <c r="D766" s="1"/>
      <c r="E766" s="1"/>
    </row>
    <row r="767" spans="2:5" ht="13" x14ac:dyDescent="0.15">
      <c r="B767" s="2"/>
      <c r="C767" s="1"/>
      <c r="D767" s="1"/>
      <c r="E767" s="1"/>
    </row>
    <row r="768" spans="2:5" ht="13" x14ac:dyDescent="0.15">
      <c r="B768" s="2"/>
      <c r="C768" s="1"/>
      <c r="D768" s="1"/>
      <c r="E768" s="1"/>
    </row>
    <row r="769" spans="2:5" ht="13" x14ac:dyDescent="0.15">
      <c r="B769" s="2"/>
      <c r="C769" s="1"/>
      <c r="D769" s="1"/>
      <c r="E769" s="1"/>
    </row>
    <row r="770" spans="2:5" ht="13" x14ac:dyDescent="0.15">
      <c r="B770" s="2"/>
      <c r="C770" s="1"/>
      <c r="D770" s="1"/>
      <c r="E770" s="1"/>
    </row>
    <row r="771" spans="2:5" ht="13" x14ac:dyDescent="0.15">
      <c r="B771" s="2"/>
      <c r="C771" s="1"/>
      <c r="D771" s="1"/>
      <c r="E771" s="1"/>
    </row>
    <row r="772" spans="2:5" ht="13" x14ac:dyDescent="0.15">
      <c r="B772" s="2"/>
      <c r="C772" s="1"/>
      <c r="D772" s="1"/>
      <c r="E772" s="1"/>
    </row>
    <row r="773" spans="2:5" ht="13" x14ac:dyDescent="0.15">
      <c r="B773" s="2"/>
      <c r="C773" s="1"/>
      <c r="D773" s="1"/>
      <c r="E773" s="1"/>
    </row>
    <row r="774" spans="2:5" ht="13" x14ac:dyDescent="0.15">
      <c r="B774" s="2"/>
      <c r="C774" s="1"/>
      <c r="D774" s="1"/>
      <c r="E774" s="1"/>
    </row>
    <row r="775" spans="2:5" ht="13" x14ac:dyDescent="0.15">
      <c r="B775" s="2"/>
      <c r="C775" s="1"/>
      <c r="D775" s="1"/>
      <c r="E775" s="1"/>
    </row>
    <row r="776" spans="2:5" ht="13" x14ac:dyDescent="0.15">
      <c r="B776" s="2"/>
      <c r="C776" s="1"/>
      <c r="D776" s="1"/>
      <c r="E776" s="1"/>
    </row>
    <row r="777" spans="2:5" ht="13" x14ac:dyDescent="0.15">
      <c r="B777" s="2"/>
      <c r="C777" s="1"/>
      <c r="D777" s="1"/>
      <c r="E777" s="1"/>
    </row>
    <row r="778" spans="2:5" ht="13" x14ac:dyDescent="0.15">
      <c r="B778" s="2"/>
      <c r="C778" s="1"/>
      <c r="D778" s="1"/>
      <c r="E778" s="1"/>
    </row>
    <row r="779" spans="2:5" ht="13" x14ac:dyDescent="0.15">
      <c r="B779" s="2"/>
      <c r="C779" s="1"/>
      <c r="D779" s="1"/>
      <c r="E779" s="1"/>
    </row>
    <row r="780" spans="2:5" ht="13" x14ac:dyDescent="0.15">
      <c r="B780" s="2"/>
      <c r="C780" s="1"/>
      <c r="D780" s="1"/>
      <c r="E780" s="1"/>
    </row>
    <row r="781" spans="2:5" ht="13" x14ac:dyDescent="0.15">
      <c r="B781" s="2"/>
      <c r="C781" s="1"/>
      <c r="D781" s="1"/>
      <c r="E781" s="1"/>
    </row>
    <row r="782" spans="2:5" ht="13" x14ac:dyDescent="0.15">
      <c r="B782" s="2"/>
      <c r="C782" s="1"/>
      <c r="D782" s="1"/>
      <c r="E782" s="1"/>
    </row>
    <row r="783" spans="2:5" ht="13" x14ac:dyDescent="0.15">
      <c r="B783" s="2"/>
      <c r="C783" s="1"/>
      <c r="D783" s="1"/>
      <c r="E783" s="1"/>
    </row>
    <row r="784" spans="2:5" ht="13" x14ac:dyDescent="0.15">
      <c r="B784" s="2"/>
      <c r="C784" s="1"/>
      <c r="D784" s="1"/>
      <c r="E784" s="1"/>
    </row>
    <row r="785" spans="2:5" ht="13" x14ac:dyDescent="0.15">
      <c r="B785" s="2"/>
      <c r="C785" s="1"/>
      <c r="D785" s="1"/>
      <c r="E785" s="1"/>
    </row>
    <row r="786" spans="2:5" ht="13" x14ac:dyDescent="0.15">
      <c r="B786" s="2"/>
      <c r="C786" s="1"/>
      <c r="D786" s="1"/>
      <c r="E786" s="1"/>
    </row>
    <row r="787" spans="2:5" ht="13" x14ac:dyDescent="0.15">
      <c r="B787" s="2"/>
      <c r="C787" s="1"/>
      <c r="D787" s="1"/>
      <c r="E787" s="1"/>
    </row>
    <row r="788" spans="2:5" ht="13" x14ac:dyDescent="0.15">
      <c r="B788" s="2"/>
      <c r="C788" s="1"/>
      <c r="D788" s="1"/>
      <c r="E788" s="1"/>
    </row>
    <row r="789" spans="2:5" ht="13" x14ac:dyDescent="0.15">
      <c r="B789" s="2"/>
      <c r="C789" s="1"/>
      <c r="D789" s="1"/>
      <c r="E789" s="1"/>
    </row>
    <row r="790" spans="2:5" ht="13" x14ac:dyDescent="0.15">
      <c r="B790" s="2"/>
      <c r="C790" s="1"/>
      <c r="D790" s="1"/>
      <c r="E790" s="1"/>
    </row>
    <row r="791" spans="2:5" ht="13" x14ac:dyDescent="0.15">
      <c r="B791" s="2"/>
      <c r="C791" s="1"/>
      <c r="D791" s="1"/>
      <c r="E791" s="1"/>
    </row>
    <row r="792" spans="2:5" ht="13" x14ac:dyDescent="0.15">
      <c r="B792" s="2"/>
      <c r="C792" s="1"/>
      <c r="D792" s="1"/>
      <c r="E792" s="1"/>
    </row>
    <row r="793" spans="2:5" ht="13" x14ac:dyDescent="0.15">
      <c r="B793" s="2"/>
      <c r="C793" s="1"/>
      <c r="D793" s="1"/>
      <c r="E793" s="1"/>
    </row>
    <row r="794" spans="2:5" ht="13" x14ac:dyDescent="0.15">
      <c r="B794" s="2"/>
      <c r="C794" s="1"/>
      <c r="D794" s="1"/>
      <c r="E794" s="1"/>
    </row>
    <row r="795" spans="2:5" ht="13" x14ac:dyDescent="0.15">
      <c r="B795" s="2"/>
      <c r="C795" s="1"/>
      <c r="D795" s="1"/>
      <c r="E795" s="1"/>
    </row>
    <row r="796" spans="2:5" ht="13" x14ac:dyDescent="0.15">
      <c r="B796" s="2"/>
      <c r="C796" s="1"/>
      <c r="D796" s="1"/>
      <c r="E796" s="1"/>
    </row>
    <row r="797" spans="2:5" ht="13" x14ac:dyDescent="0.15">
      <c r="B797" s="2"/>
      <c r="C797" s="1"/>
      <c r="D797" s="1"/>
      <c r="E797" s="1"/>
    </row>
    <row r="798" spans="2:5" ht="13" x14ac:dyDescent="0.15">
      <c r="B798" s="2"/>
      <c r="C798" s="1"/>
      <c r="D798" s="1"/>
      <c r="E798" s="1"/>
    </row>
    <row r="799" spans="2:5" ht="13" x14ac:dyDescent="0.15">
      <c r="B799" s="2"/>
      <c r="C799" s="1"/>
      <c r="D799" s="1"/>
      <c r="E799" s="1"/>
    </row>
    <row r="800" spans="2:5" ht="13" x14ac:dyDescent="0.15">
      <c r="B800" s="2"/>
      <c r="C800" s="1"/>
      <c r="D800" s="1"/>
      <c r="E800" s="1"/>
    </row>
    <row r="801" spans="2:5" ht="13" x14ac:dyDescent="0.15">
      <c r="B801" s="2"/>
      <c r="C801" s="1"/>
      <c r="D801" s="1"/>
      <c r="E801" s="1"/>
    </row>
    <row r="802" spans="2:5" ht="13" x14ac:dyDescent="0.15">
      <c r="B802" s="2"/>
      <c r="C802" s="1"/>
      <c r="D802" s="1"/>
      <c r="E802" s="1"/>
    </row>
    <row r="803" spans="2:5" ht="13" x14ac:dyDescent="0.15">
      <c r="B803" s="2"/>
      <c r="C803" s="1"/>
      <c r="D803" s="1"/>
      <c r="E803" s="1"/>
    </row>
    <row r="804" spans="2:5" ht="13" x14ac:dyDescent="0.15">
      <c r="B804" s="2"/>
      <c r="C804" s="1"/>
      <c r="D804" s="1"/>
      <c r="E804" s="1"/>
    </row>
    <row r="805" spans="2:5" ht="13" x14ac:dyDescent="0.15">
      <c r="B805" s="2"/>
      <c r="C805" s="1"/>
      <c r="D805" s="1"/>
      <c r="E805" s="1"/>
    </row>
    <row r="806" spans="2:5" ht="13" x14ac:dyDescent="0.15">
      <c r="B806" s="2"/>
      <c r="C806" s="1"/>
      <c r="D806" s="1"/>
      <c r="E806" s="1"/>
    </row>
    <row r="807" spans="2:5" ht="13" x14ac:dyDescent="0.15">
      <c r="B807" s="2"/>
      <c r="C807" s="1"/>
      <c r="D807" s="1"/>
      <c r="E807" s="1"/>
    </row>
    <row r="808" spans="2:5" ht="13" x14ac:dyDescent="0.15">
      <c r="B808" s="2"/>
      <c r="C808" s="1"/>
      <c r="D808" s="1"/>
      <c r="E808" s="1"/>
    </row>
    <row r="809" spans="2:5" ht="13" x14ac:dyDescent="0.15">
      <c r="B809" s="2"/>
      <c r="C809" s="1"/>
      <c r="D809" s="1"/>
      <c r="E809" s="1"/>
    </row>
    <row r="810" spans="2:5" ht="13" x14ac:dyDescent="0.15">
      <c r="B810" s="2"/>
      <c r="C810" s="1"/>
      <c r="D810" s="1"/>
      <c r="E810" s="1"/>
    </row>
    <row r="811" spans="2:5" ht="13" x14ac:dyDescent="0.15">
      <c r="B811" s="2"/>
      <c r="C811" s="1"/>
      <c r="D811" s="1"/>
      <c r="E811" s="1"/>
    </row>
    <row r="812" spans="2:5" ht="13" x14ac:dyDescent="0.15">
      <c r="B812" s="2"/>
      <c r="C812" s="1"/>
      <c r="D812" s="1"/>
      <c r="E812" s="1"/>
    </row>
    <row r="813" spans="2:5" ht="13" x14ac:dyDescent="0.15">
      <c r="B813" s="2"/>
      <c r="C813" s="1"/>
      <c r="D813" s="1"/>
      <c r="E813" s="1"/>
    </row>
    <row r="814" spans="2:5" ht="13" x14ac:dyDescent="0.15">
      <c r="B814" s="2"/>
      <c r="C814" s="1"/>
      <c r="D814" s="1"/>
      <c r="E814" s="1"/>
    </row>
    <row r="815" spans="2:5" ht="13" x14ac:dyDescent="0.15">
      <c r="B815" s="2"/>
      <c r="C815" s="1"/>
      <c r="D815" s="1"/>
      <c r="E815" s="1"/>
    </row>
    <row r="816" spans="2:5" ht="13" x14ac:dyDescent="0.15">
      <c r="B816" s="2"/>
      <c r="C816" s="1"/>
      <c r="D816" s="1"/>
      <c r="E816" s="1"/>
    </row>
    <row r="817" spans="2:5" ht="13" x14ac:dyDescent="0.15">
      <c r="B817" s="2"/>
      <c r="C817" s="1"/>
      <c r="D817" s="1"/>
      <c r="E817" s="1"/>
    </row>
    <row r="818" spans="2:5" ht="13" x14ac:dyDescent="0.15">
      <c r="B818" s="2"/>
      <c r="C818" s="1"/>
      <c r="D818" s="1"/>
      <c r="E818" s="1"/>
    </row>
    <row r="819" spans="2:5" ht="13" x14ac:dyDescent="0.15">
      <c r="B819" s="2"/>
      <c r="C819" s="1"/>
      <c r="D819" s="1"/>
      <c r="E819" s="1"/>
    </row>
    <row r="820" spans="2:5" ht="13" x14ac:dyDescent="0.15">
      <c r="B820" s="2"/>
      <c r="C820" s="1"/>
      <c r="D820" s="1"/>
      <c r="E820" s="1"/>
    </row>
    <row r="821" spans="2:5" ht="13" x14ac:dyDescent="0.15">
      <c r="B821" s="2"/>
      <c r="C821" s="1"/>
      <c r="D821" s="1"/>
      <c r="E821" s="1"/>
    </row>
    <row r="822" spans="2:5" ht="13" x14ac:dyDescent="0.15">
      <c r="B822" s="2"/>
      <c r="C822" s="1"/>
      <c r="D822" s="1"/>
      <c r="E822" s="1"/>
    </row>
    <row r="823" spans="2:5" ht="13" x14ac:dyDescent="0.15">
      <c r="B823" s="2"/>
      <c r="C823" s="1"/>
      <c r="D823" s="1"/>
      <c r="E823" s="1"/>
    </row>
    <row r="824" spans="2:5" ht="13" x14ac:dyDescent="0.15">
      <c r="B824" s="2"/>
      <c r="C824" s="1"/>
      <c r="D824" s="1"/>
      <c r="E824" s="1"/>
    </row>
    <row r="825" spans="2:5" ht="13" x14ac:dyDescent="0.15">
      <c r="B825" s="2"/>
      <c r="C825" s="1"/>
      <c r="D825" s="1"/>
      <c r="E825" s="1"/>
    </row>
    <row r="826" spans="2:5" ht="13" x14ac:dyDescent="0.15">
      <c r="B826" s="2"/>
      <c r="C826" s="1"/>
      <c r="D826" s="1"/>
      <c r="E826" s="1"/>
    </row>
    <row r="827" spans="2:5" ht="13" x14ac:dyDescent="0.15">
      <c r="B827" s="2"/>
      <c r="C827" s="1"/>
      <c r="D827" s="1"/>
      <c r="E827" s="1"/>
    </row>
    <row r="828" spans="2:5" ht="13" x14ac:dyDescent="0.15">
      <c r="B828" s="2"/>
      <c r="C828" s="1"/>
      <c r="D828" s="1"/>
      <c r="E828" s="1"/>
    </row>
    <row r="829" spans="2:5" ht="13" x14ac:dyDescent="0.15">
      <c r="B829" s="2"/>
      <c r="C829" s="1"/>
      <c r="D829" s="1"/>
      <c r="E829" s="1"/>
    </row>
    <row r="830" spans="2:5" ht="13" x14ac:dyDescent="0.15">
      <c r="B830" s="2"/>
      <c r="C830" s="1"/>
      <c r="D830" s="1"/>
      <c r="E830" s="1"/>
    </row>
    <row r="831" spans="2:5" ht="13" x14ac:dyDescent="0.15">
      <c r="B831" s="2"/>
      <c r="C831" s="1"/>
      <c r="D831" s="1"/>
      <c r="E831" s="1"/>
    </row>
    <row r="832" spans="2:5" ht="13" x14ac:dyDescent="0.15">
      <c r="B832" s="2"/>
      <c r="C832" s="1"/>
      <c r="D832" s="1"/>
      <c r="E832" s="1"/>
    </row>
    <row r="833" spans="2:5" ht="13" x14ac:dyDescent="0.15">
      <c r="B833" s="2"/>
      <c r="C833" s="1"/>
      <c r="D833" s="1"/>
      <c r="E833" s="1"/>
    </row>
    <row r="834" spans="2:5" ht="13" x14ac:dyDescent="0.15">
      <c r="B834" s="2"/>
      <c r="C834" s="1"/>
      <c r="D834" s="1"/>
      <c r="E834" s="1"/>
    </row>
    <row r="835" spans="2:5" ht="13" x14ac:dyDescent="0.15">
      <c r="B835" s="2"/>
      <c r="C835" s="1"/>
      <c r="D835" s="1"/>
      <c r="E835" s="1"/>
    </row>
    <row r="836" spans="2:5" ht="13" x14ac:dyDescent="0.15">
      <c r="B836" s="2"/>
      <c r="C836" s="1"/>
      <c r="D836" s="1"/>
      <c r="E836" s="1"/>
    </row>
    <row r="837" spans="2:5" ht="13" x14ac:dyDescent="0.15">
      <c r="B837" s="2"/>
      <c r="C837" s="1"/>
      <c r="D837" s="1"/>
      <c r="E837" s="1"/>
    </row>
    <row r="838" spans="2:5" ht="13" x14ac:dyDescent="0.15">
      <c r="B838" s="2"/>
      <c r="C838" s="1"/>
      <c r="D838" s="1"/>
      <c r="E838" s="1"/>
    </row>
    <row r="839" spans="2:5" ht="13" x14ac:dyDescent="0.15">
      <c r="B839" s="2"/>
      <c r="C839" s="1"/>
      <c r="D839" s="1"/>
      <c r="E839" s="1"/>
    </row>
    <row r="840" spans="2:5" ht="13" x14ac:dyDescent="0.15">
      <c r="B840" s="2"/>
      <c r="C840" s="1"/>
      <c r="D840" s="1"/>
      <c r="E840" s="1"/>
    </row>
    <row r="841" spans="2:5" ht="13" x14ac:dyDescent="0.15">
      <c r="B841" s="2"/>
      <c r="C841" s="1"/>
      <c r="D841" s="1"/>
      <c r="E841" s="1"/>
    </row>
    <row r="842" spans="2:5" ht="13" x14ac:dyDescent="0.15">
      <c r="B842" s="2"/>
      <c r="C842" s="1"/>
      <c r="D842" s="1"/>
      <c r="E842" s="1"/>
    </row>
    <row r="843" spans="2:5" ht="13" x14ac:dyDescent="0.15">
      <c r="B843" s="2"/>
      <c r="C843" s="1"/>
      <c r="D843" s="1"/>
      <c r="E843" s="1"/>
    </row>
    <row r="844" spans="2:5" ht="13" x14ac:dyDescent="0.15">
      <c r="B844" s="2"/>
      <c r="C844" s="1"/>
      <c r="D844" s="1"/>
      <c r="E844" s="1"/>
    </row>
    <row r="845" spans="2:5" ht="13" x14ac:dyDescent="0.15">
      <c r="B845" s="2"/>
      <c r="C845" s="1"/>
      <c r="D845" s="1"/>
      <c r="E845" s="1"/>
    </row>
    <row r="846" spans="2:5" ht="13" x14ac:dyDescent="0.15">
      <c r="B846" s="2"/>
      <c r="C846" s="1"/>
      <c r="D846" s="1"/>
      <c r="E846" s="1"/>
    </row>
    <row r="847" spans="2:5" ht="13" x14ac:dyDescent="0.15">
      <c r="B847" s="2"/>
      <c r="C847" s="1"/>
      <c r="D847" s="1"/>
      <c r="E847" s="1"/>
    </row>
    <row r="848" spans="2:5" ht="13" x14ac:dyDescent="0.15">
      <c r="B848" s="2"/>
      <c r="C848" s="1"/>
      <c r="D848" s="1"/>
      <c r="E848" s="1"/>
    </row>
    <row r="849" spans="2:5" ht="13" x14ac:dyDescent="0.15">
      <c r="B849" s="2"/>
      <c r="C849" s="1"/>
      <c r="D849" s="1"/>
      <c r="E849" s="1"/>
    </row>
    <row r="850" spans="2:5" ht="13" x14ac:dyDescent="0.15">
      <c r="B850" s="2"/>
      <c r="C850" s="1"/>
      <c r="D850" s="1"/>
      <c r="E850" s="1"/>
    </row>
    <row r="851" spans="2:5" ht="13" x14ac:dyDescent="0.15">
      <c r="B851" s="2"/>
      <c r="C851" s="1"/>
      <c r="D851" s="1"/>
      <c r="E851" s="1"/>
    </row>
    <row r="852" spans="2:5" ht="13" x14ac:dyDescent="0.15">
      <c r="B852" s="2"/>
      <c r="C852" s="1"/>
      <c r="D852" s="1"/>
      <c r="E852" s="1"/>
    </row>
    <row r="853" spans="2:5" ht="13" x14ac:dyDescent="0.15">
      <c r="B853" s="2"/>
      <c r="C853" s="1"/>
      <c r="D853" s="1"/>
      <c r="E853" s="1"/>
    </row>
    <row r="854" spans="2:5" ht="13" x14ac:dyDescent="0.15">
      <c r="B854" s="2"/>
      <c r="C854" s="1"/>
      <c r="D854" s="1"/>
      <c r="E854" s="1"/>
    </row>
    <row r="855" spans="2:5" ht="13" x14ac:dyDescent="0.15">
      <c r="B855" s="2"/>
      <c r="C855" s="1"/>
      <c r="D855" s="1"/>
      <c r="E855" s="1"/>
    </row>
    <row r="856" spans="2:5" ht="13" x14ac:dyDescent="0.15">
      <c r="B856" s="2"/>
      <c r="C856" s="1"/>
      <c r="D856" s="1"/>
      <c r="E856" s="1"/>
    </row>
    <row r="857" spans="2:5" ht="13" x14ac:dyDescent="0.15">
      <c r="B857" s="2"/>
      <c r="C857" s="1"/>
      <c r="D857" s="1"/>
      <c r="E857" s="1"/>
    </row>
    <row r="858" spans="2:5" ht="13" x14ac:dyDescent="0.15">
      <c r="B858" s="2"/>
      <c r="C858" s="1"/>
      <c r="D858" s="1"/>
      <c r="E858" s="1"/>
    </row>
    <row r="859" spans="2:5" ht="13" x14ac:dyDescent="0.15">
      <c r="B859" s="2"/>
      <c r="C859" s="1"/>
      <c r="D859" s="1"/>
      <c r="E859" s="1"/>
    </row>
    <row r="860" spans="2:5" ht="13" x14ac:dyDescent="0.15">
      <c r="B860" s="2"/>
      <c r="C860" s="1"/>
      <c r="D860" s="1"/>
      <c r="E860" s="1"/>
    </row>
    <row r="861" spans="2:5" ht="13" x14ac:dyDescent="0.15">
      <c r="B861" s="2"/>
      <c r="C861" s="1"/>
      <c r="D861" s="1"/>
      <c r="E861" s="1"/>
    </row>
    <row r="862" spans="2:5" ht="13" x14ac:dyDescent="0.15">
      <c r="B862" s="2"/>
      <c r="C862" s="1"/>
      <c r="D862" s="1"/>
      <c r="E862" s="1"/>
    </row>
    <row r="863" spans="2:5" ht="13" x14ac:dyDescent="0.15">
      <c r="B863" s="2"/>
      <c r="C863" s="1"/>
      <c r="D863" s="1"/>
      <c r="E863" s="1"/>
    </row>
    <row r="864" spans="2:5" ht="13" x14ac:dyDescent="0.15">
      <c r="B864" s="2"/>
      <c r="C864" s="1"/>
      <c r="D864" s="1"/>
      <c r="E864" s="1"/>
    </row>
    <row r="865" spans="2:5" ht="13" x14ac:dyDescent="0.15">
      <c r="B865" s="2"/>
      <c r="C865" s="1"/>
      <c r="D865" s="1"/>
      <c r="E865" s="1"/>
    </row>
    <row r="866" spans="2:5" ht="13" x14ac:dyDescent="0.15">
      <c r="B866" s="2"/>
      <c r="C866" s="1"/>
      <c r="D866" s="1"/>
      <c r="E866" s="1"/>
    </row>
    <row r="867" spans="2:5" ht="13" x14ac:dyDescent="0.15">
      <c r="B867" s="2"/>
      <c r="C867" s="1"/>
      <c r="D867" s="1"/>
      <c r="E867" s="1"/>
    </row>
    <row r="868" spans="2:5" ht="13" x14ac:dyDescent="0.15">
      <c r="B868" s="2"/>
      <c r="C868" s="1"/>
      <c r="D868" s="1"/>
      <c r="E868" s="1"/>
    </row>
    <row r="869" spans="2:5" ht="13" x14ac:dyDescent="0.15">
      <c r="B869" s="2"/>
      <c r="C869" s="1"/>
      <c r="D869" s="1"/>
      <c r="E869" s="1"/>
    </row>
    <row r="870" spans="2:5" ht="13" x14ac:dyDescent="0.15">
      <c r="B870" s="2"/>
      <c r="C870" s="1"/>
      <c r="D870" s="1"/>
      <c r="E870" s="1"/>
    </row>
    <row r="871" spans="2:5" ht="13" x14ac:dyDescent="0.15">
      <c r="B871" s="2"/>
      <c r="C871" s="1"/>
      <c r="D871" s="1"/>
      <c r="E871" s="1"/>
    </row>
    <row r="872" spans="2:5" ht="13" x14ac:dyDescent="0.15">
      <c r="B872" s="2"/>
      <c r="C872" s="1"/>
      <c r="D872" s="1"/>
      <c r="E872" s="1"/>
    </row>
    <row r="873" spans="2:5" ht="13" x14ac:dyDescent="0.15">
      <c r="B873" s="2"/>
      <c r="C873" s="1"/>
      <c r="D873" s="1"/>
      <c r="E873" s="1"/>
    </row>
    <row r="874" spans="2:5" ht="13" x14ac:dyDescent="0.15">
      <c r="B874" s="2"/>
      <c r="C874" s="1"/>
      <c r="D874" s="1"/>
      <c r="E874" s="1"/>
    </row>
    <row r="875" spans="2:5" ht="13" x14ac:dyDescent="0.15">
      <c r="B875" s="2"/>
      <c r="C875" s="1"/>
      <c r="D875" s="1"/>
      <c r="E875" s="1"/>
    </row>
    <row r="876" spans="2:5" ht="13" x14ac:dyDescent="0.15">
      <c r="B876" s="2"/>
      <c r="C876" s="1"/>
      <c r="D876" s="1"/>
      <c r="E876" s="1"/>
    </row>
    <row r="877" spans="2:5" ht="13" x14ac:dyDescent="0.15">
      <c r="B877" s="2"/>
      <c r="C877" s="1"/>
      <c r="D877" s="1"/>
      <c r="E877" s="1"/>
    </row>
    <row r="878" spans="2:5" ht="13" x14ac:dyDescent="0.15">
      <c r="B878" s="2"/>
      <c r="C878" s="1"/>
      <c r="D878" s="1"/>
      <c r="E878" s="1"/>
    </row>
    <row r="879" spans="2:5" ht="13" x14ac:dyDescent="0.15">
      <c r="B879" s="2"/>
      <c r="C879" s="1"/>
      <c r="D879" s="1"/>
      <c r="E879" s="1"/>
    </row>
    <row r="880" spans="2:5" ht="13" x14ac:dyDescent="0.15">
      <c r="B880" s="2"/>
      <c r="C880" s="1"/>
      <c r="D880" s="1"/>
      <c r="E880" s="1"/>
    </row>
    <row r="881" spans="2:5" ht="13" x14ac:dyDescent="0.15">
      <c r="B881" s="2"/>
      <c r="C881" s="1"/>
      <c r="D881" s="1"/>
      <c r="E881" s="1"/>
    </row>
    <row r="882" spans="2:5" ht="13" x14ac:dyDescent="0.15">
      <c r="B882" s="2"/>
      <c r="C882" s="1"/>
      <c r="D882" s="1"/>
      <c r="E882" s="1"/>
    </row>
    <row r="883" spans="2:5" ht="13" x14ac:dyDescent="0.15">
      <c r="B883" s="2"/>
      <c r="C883" s="1"/>
      <c r="D883" s="1"/>
      <c r="E883" s="1"/>
    </row>
    <row r="884" spans="2:5" ht="13" x14ac:dyDescent="0.15">
      <c r="B884" s="2"/>
      <c r="C884" s="1"/>
      <c r="D884" s="1"/>
      <c r="E884" s="1"/>
    </row>
    <row r="885" spans="2:5" ht="13" x14ac:dyDescent="0.15">
      <c r="B885" s="2"/>
      <c r="C885" s="1"/>
      <c r="D885" s="1"/>
      <c r="E885" s="1"/>
    </row>
    <row r="886" spans="2:5" ht="13" x14ac:dyDescent="0.15">
      <c r="B886" s="2"/>
      <c r="C886" s="1"/>
      <c r="D886" s="1"/>
      <c r="E886" s="1"/>
    </row>
    <row r="887" spans="2:5" ht="13" x14ac:dyDescent="0.15">
      <c r="B887" s="2"/>
      <c r="C887" s="1"/>
      <c r="D887" s="1"/>
      <c r="E887" s="1"/>
    </row>
    <row r="888" spans="2:5" ht="13" x14ac:dyDescent="0.15">
      <c r="B888" s="2"/>
      <c r="C888" s="1"/>
      <c r="D888" s="1"/>
      <c r="E888" s="1"/>
    </row>
    <row r="889" spans="2:5" ht="13" x14ac:dyDescent="0.15">
      <c r="B889" s="2"/>
      <c r="C889" s="1"/>
      <c r="D889" s="1"/>
      <c r="E889" s="1"/>
    </row>
    <row r="890" spans="2:5" ht="13" x14ac:dyDescent="0.15">
      <c r="B890" s="2"/>
      <c r="C890" s="1"/>
      <c r="D890" s="1"/>
      <c r="E890" s="1"/>
    </row>
    <row r="891" spans="2:5" ht="13" x14ac:dyDescent="0.15">
      <c r="B891" s="2"/>
      <c r="C891" s="1"/>
      <c r="D891" s="1"/>
      <c r="E891" s="1"/>
    </row>
    <row r="892" spans="2:5" ht="13" x14ac:dyDescent="0.15">
      <c r="B892" s="2"/>
      <c r="C892" s="1"/>
      <c r="D892" s="1"/>
      <c r="E892" s="1"/>
    </row>
    <row r="893" spans="2:5" ht="13" x14ac:dyDescent="0.15">
      <c r="B893" s="2"/>
      <c r="C893" s="1"/>
      <c r="D893" s="1"/>
      <c r="E893" s="1"/>
    </row>
    <row r="894" spans="2:5" ht="13" x14ac:dyDescent="0.15">
      <c r="B894" s="2"/>
      <c r="C894" s="1"/>
      <c r="D894" s="1"/>
      <c r="E894" s="1"/>
    </row>
    <row r="895" spans="2:5" ht="13" x14ac:dyDescent="0.15">
      <c r="B895" s="2"/>
      <c r="C895" s="1"/>
      <c r="D895" s="1"/>
      <c r="E895" s="1"/>
    </row>
    <row r="896" spans="2:5" ht="13" x14ac:dyDescent="0.15">
      <c r="B896" s="2"/>
      <c r="C896" s="1"/>
      <c r="D896" s="1"/>
      <c r="E896" s="1"/>
    </row>
    <row r="897" spans="2:5" ht="13" x14ac:dyDescent="0.15">
      <c r="B897" s="2"/>
      <c r="C897" s="1"/>
      <c r="D897" s="1"/>
      <c r="E897" s="1"/>
    </row>
    <row r="898" spans="2:5" ht="13" x14ac:dyDescent="0.15">
      <c r="B898" s="2"/>
      <c r="C898" s="1"/>
      <c r="D898" s="1"/>
      <c r="E898" s="1"/>
    </row>
    <row r="899" spans="2:5" ht="13" x14ac:dyDescent="0.15">
      <c r="B899" s="2"/>
      <c r="C899" s="1"/>
      <c r="D899" s="1"/>
      <c r="E899" s="1"/>
    </row>
    <row r="900" spans="2:5" ht="13" x14ac:dyDescent="0.15">
      <c r="B900" s="2"/>
      <c r="C900" s="1"/>
      <c r="D900" s="1"/>
      <c r="E900" s="1"/>
    </row>
    <row r="901" spans="2:5" ht="13" x14ac:dyDescent="0.15">
      <c r="B901" s="2"/>
      <c r="C901" s="1"/>
      <c r="D901" s="1"/>
      <c r="E901" s="1"/>
    </row>
    <row r="902" spans="2:5" ht="13" x14ac:dyDescent="0.15">
      <c r="B902" s="2"/>
      <c r="C902" s="1"/>
      <c r="D902" s="1"/>
      <c r="E902" s="1"/>
    </row>
    <row r="903" spans="2:5" ht="13" x14ac:dyDescent="0.15">
      <c r="B903" s="2"/>
      <c r="C903" s="1"/>
      <c r="D903" s="1"/>
      <c r="E903" s="1"/>
    </row>
    <row r="904" spans="2:5" ht="13" x14ac:dyDescent="0.15">
      <c r="B904" s="2"/>
      <c r="C904" s="1"/>
      <c r="D904" s="1"/>
      <c r="E904" s="1"/>
    </row>
    <row r="905" spans="2:5" ht="13" x14ac:dyDescent="0.15">
      <c r="B905" s="2"/>
      <c r="C905" s="1"/>
      <c r="D905" s="1"/>
      <c r="E905" s="1"/>
    </row>
    <row r="906" spans="2:5" ht="13" x14ac:dyDescent="0.15">
      <c r="B906" s="2"/>
      <c r="C906" s="1"/>
      <c r="D906" s="1"/>
      <c r="E906" s="1"/>
    </row>
    <row r="907" spans="2:5" ht="13" x14ac:dyDescent="0.15">
      <c r="B907" s="2"/>
      <c r="C907" s="1"/>
      <c r="D907" s="1"/>
      <c r="E907" s="1"/>
    </row>
    <row r="908" spans="2:5" ht="13" x14ac:dyDescent="0.15">
      <c r="B908" s="2"/>
      <c r="C908" s="1"/>
      <c r="D908" s="1"/>
      <c r="E908" s="1"/>
    </row>
    <row r="909" spans="2:5" ht="13" x14ac:dyDescent="0.15">
      <c r="B909" s="2"/>
      <c r="C909" s="1"/>
      <c r="D909" s="1"/>
      <c r="E909" s="1"/>
    </row>
    <row r="910" spans="2:5" ht="13" x14ac:dyDescent="0.15">
      <c r="B910" s="2"/>
      <c r="C910" s="1"/>
      <c r="D910" s="1"/>
      <c r="E910" s="1"/>
    </row>
    <row r="911" spans="2:5" ht="13" x14ac:dyDescent="0.15">
      <c r="B911" s="2"/>
      <c r="C911" s="1"/>
      <c r="D911" s="1"/>
      <c r="E911" s="1"/>
    </row>
    <row r="912" spans="2:5" ht="13" x14ac:dyDescent="0.15">
      <c r="B912" s="2"/>
      <c r="C912" s="1"/>
      <c r="D912" s="1"/>
      <c r="E912" s="1"/>
    </row>
    <row r="913" spans="2:5" ht="13" x14ac:dyDescent="0.15">
      <c r="B913" s="2"/>
      <c r="C913" s="1"/>
      <c r="D913" s="1"/>
      <c r="E913" s="1"/>
    </row>
    <row r="914" spans="2:5" ht="13" x14ac:dyDescent="0.15">
      <c r="B914" s="2"/>
      <c r="C914" s="1"/>
      <c r="D914" s="1"/>
      <c r="E914" s="1"/>
    </row>
    <row r="915" spans="2:5" ht="13" x14ac:dyDescent="0.15">
      <c r="B915" s="2"/>
      <c r="C915" s="1"/>
      <c r="D915" s="1"/>
      <c r="E915" s="1"/>
    </row>
    <row r="916" spans="2:5" ht="13" x14ac:dyDescent="0.15">
      <c r="B916" s="2"/>
      <c r="C916" s="1"/>
      <c r="D916" s="1"/>
      <c r="E916" s="1"/>
    </row>
    <row r="917" spans="2:5" ht="13" x14ac:dyDescent="0.15">
      <c r="B917" s="2"/>
      <c r="C917" s="1"/>
      <c r="D917" s="1"/>
      <c r="E917" s="1"/>
    </row>
    <row r="918" spans="2:5" ht="13" x14ac:dyDescent="0.15">
      <c r="B918" s="2"/>
      <c r="C918" s="1"/>
      <c r="D918" s="1"/>
      <c r="E918" s="1"/>
    </row>
    <row r="919" spans="2:5" ht="13" x14ac:dyDescent="0.15">
      <c r="B919" s="2"/>
      <c r="C919" s="1"/>
      <c r="D919" s="1"/>
      <c r="E919" s="1"/>
    </row>
    <row r="920" spans="2:5" ht="13" x14ac:dyDescent="0.15">
      <c r="B920" s="2"/>
      <c r="C920" s="1"/>
      <c r="D920" s="1"/>
      <c r="E920" s="1"/>
    </row>
    <row r="921" spans="2:5" ht="13" x14ac:dyDescent="0.15">
      <c r="B921" s="2"/>
      <c r="C921" s="1"/>
      <c r="D921" s="1"/>
      <c r="E921" s="1"/>
    </row>
    <row r="922" spans="2:5" ht="13" x14ac:dyDescent="0.15">
      <c r="B922" s="2"/>
      <c r="C922" s="1"/>
      <c r="D922" s="1"/>
      <c r="E922" s="1"/>
    </row>
    <row r="923" spans="2:5" ht="13" x14ac:dyDescent="0.15">
      <c r="B923" s="2"/>
      <c r="C923" s="1"/>
      <c r="D923" s="1"/>
      <c r="E923" s="1"/>
    </row>
    <row r="924" spans="2:5" ht="13" x14ac:dyDescent="0.15">
      <c r="B924" s="2"/>
      <c r="C924" s="1"/>
      <c r="D924" s="1"/>
      <c r="E924" s="1"/>
    </row>
    <row r="925" spans="2:5" ht="13" x14ac:dyDescent="0.15">
      <c r="B925" s="2"/>
      <c r="C925" s="1"/>
      <c r="D925" s="1"/>
      <c r="E925" s="1"/>
    </row>
    <row r="926" spans="2:5" ht="13" x14ac:dyDescent="0.15">
      <c r="B926" s="2"/>
      <c r="C926" s="1"/>
      <c r="D926" s="1"/>
      <c r="E926" s="1"/>
    </row>
    <row r="927" spans="2:5" ht="13" x14ac:dyDescent="0.15">
      <c r="B927" s="2"/>
      <c r="C927" s="1"/>
      <c r="D927" s="1"/>
      <c r="E927" s="1"/>
    </row>
    <row r="928" spans="2:5" ht="13" x14ac:dyDescent="0.15">
      <c r="B928" s="2"/>
      <c r="C928" s="1"/>
      <c r="D928" s="1"/>
      <c r="E928" s="1"/>
    </row>
    <row r="929" spans="2:5" ht="13" x14ac:dyDescent="0.15">
      <c r="B929" s="2"/>
      <c r="C929" s="1"/>
      <c r="D929" s="1"/>
      <c r="E929" s="1"/>
    </row>
    <row r="930" spans="2:5" ht="13" x14ac:dyDescent="0.15">
      <c r="B930" s="2"/>
      <c r="C930" s="1"/>
      <c r="D930" s="1"/>
      <c r="E930" s="1"/>
    </row>
    <row r="931" spans="2:5" ht="13" x14ac:dyDescent="0.15">
      <c r="B931" s="2"/>
      <c r="C931" s="1"/>
      <c r="D931" s="1"/>
      <c r="E931" s="1"/>
    </row>
    <row r="932" spans="2:5" ht="13" x14ac:dyDescent="0.15">
      <c r="B932" s="2"/>
      <c r="C932" s="1"/>
      <c r="D932" s="1"/>
      <c r="E932" s="1"/>
    </row>
    <row r="933" spans="2:5" ht="13" x14ac:dyDescent="0.15">
      <c r="B933" s="2"/>
      <c r="C933" s="1"/>
      <c r="D933" s="1"/>
      <c r="E933" s="1"/>
    </row>
    <row r="934" spans="2:5" ht="13" x14ac:dyDescent="0.15">
      <c r="B934" s="2"/>
      <c r="C934" s="1"/>
      <c r="D934" s="1"/>
      <c r="E934" s="1"/>
    </row>
    <row r="935" spans="2:5" ht="13" x14ac:dyDescent="0.15">
      <c r="B935" s="2"/>
      <c r="C935" s="1"/>
      <c r="D935" s="1"/>
      <c r="E935" s="1"/>
    </row>
    <row r="936" spans="2:5" ht="13" x14ac:dyDescent="0.15">
      <c r="B936" s="2"/>
      <c r="C936" s="1"/>
      <c r="D936" s="1"/>
      <c r="E936" s="1"/>
    </row>
    <row r="937" spans="2:5" ht="13" x14ac:dyDescent="0.15">
      <c r="B937" s="2"/>
      <c r="C937" s="1"/>
      <c r="D937" s="1"/>
      <c r="E937" s="1"/>
    </row>
    <row r="938" spans="2:5" ht="13" x14ac:dyDescent="0.15">
      <c r="B938" s="2"/>
      <c r="C938" s="1"/>
      <c r="D938" s="1"/>
      <c r="E938" s="1"/>
    </row>
    <row r="939" spans="2:5" ht="13" x14ac:dyDescent="0.15">
      <c r="B939" s="2"/>
      <c r="C939" s="1"/>
      <c r="D939" s="1"/>
      <c r="E939" s="1"/>
    </row>
    <row r="940" spans="2:5" ht="13" x14ac:dyDescent="0.15">
      <c r="B940" s="2"/>
      <c r="C940" s="1"/>
      <c r="D940" s="1"/>
      <c r="E940" s="1"/>
    </row>
    <row r="941" spans="2:5" ht="13" x14ac:dyDescent="0.15">
      <c r="B941" s="2"/>
      <c r="C941" s="1"/>
      <c r="D941" s="1"/>
      <c r="E941" s="1"/>
    </row>
    <row r="942" spans="2:5" ht="13" x14ac:dyDescent="0.15">
      <c r="B942" s="2"/>
      <c r="C942" s="1"/>
      <c r="D942" s="1"/>
      <c r="E942" s="1"/>
    </row>
    <row r="943" spans="2:5" ht="13" x14ac:dyDescent="0.15">
      <c r="B943" s="2"/>
      <c r="C943" s="1"/>
      <c r="D943" s="1"/>
      <c r="E943" s="1"/>
    </row>
    <row r="944" spans="2:5" ht="13" x14ac:dyDescent="0.15">
      <c r="B944" s="2"/>
      <c r="C944" s="1"/>
      <c r="D944" s="1"/>
      <c r="E944" s="1"/>
    </row>
    <row r="945" spans="2:5" ht="13" x14ac:dyDescent="0.15">
      <c r="B945" s="2"/>
      <c r="C945" s="1"/>
      <c r="D945" s="1"/>
      <c r="E945" s="1"/>
    </row>
    <row r="946" spans="2:5" ht="13" x14ac:dyDescent="0.15">
      <c r="B946" s="2"/>
      <c r="C946" s="1"/>
      <c r="D946" s="1"/>
      <c r="E946" s="1"/>
    </row>
    <row r="947" spans="2:5" ht="13" x14ac:dyDescent="0.15">
      <c r="B947" s="2"/>
      <c r="C947" s="1"/>
      <c r="D947" s="1"/>
      <c r="E947" s="1"/>
    </row>
    <row r="948" spans="2:5" ht="13" x14ac:dyDescent="0.15">
      <c r="B948" s="2"/>
      <c r="C948" s="1"/>
      <c r="D948" s="1"/>
      <c r="E948" s="1"/>
    </row>
    <row r="949" spans="2:5" ht="13" x14ac:dyDescent="0.15">
      <c r="B949" s="2"/>
      <c r="C949" s="1"/>
      <c r="D949" s="1"/>
      <c r="E949" s="1"/>
    </row>
    <row r="950" spans="2:5" ht="13" x14ac:dyDescent="0.15">
      <c r="B950" s="2"/>
      <c r="C950" s="1"/>
      <c r="D950" s="1"/>
      <c r="E950" s="1"/>
    </row>
    <row r="951" spans="2:5" ht="13" x14ac:dyDescent="0.15">
      <c r="B951" s="2"/>
      <c r="C951" s="1"/>
      <c r="D951" s="1"/>
      <c r="E951" s="1"/>
    </row>
    <row r="952" spans="2:5" ht="13" x14ac:dyDescent="0.15">
      <c r="B952" s="2"/>
      <c r="C952" s="1"/>
      <c r="D952" s="1"/>
      <c r="E952" s="1"/>
    </row>
    <row r="953" spans="2:5" ht="13" x14ac:dyDescent="0.15">
      <c r="B953" s="2"/>
      <c r="C953" s="1"/>
      <c r="D953" s="1"/>
      <c r="E953" s="1"/>
    </row>
    <row r="954" spans="2:5" ht="13" x14ac:dyDescent="0.15">
      <c r="B954" s="2"/>
      <c r="C954" s="1"/>
      <c r="D954" s="1"/>
      <c r="E954" s="1"/>
    </row>
    <row r="955" spans="2:5" ht="13" x14ac:dyDescent="0.15">
      <c r="B955" s="2"/>
      <c r="C955" s="1"/>
      <c r="D955" s="1"/>
      <c r="E955" s="1"/>
    </row>
    <row r="956" spans="2:5" ht="13" x14ac:dyDescent="0.15">
      <c r="B956" s="2"/>
      <c r="C956" s="1"/>
      <c r="D956" s="1"/>
      <c r="E956" s="1"/>
    </row>
    <row r="957" spans="2:5" ht="13" x14ac:dyDescent="0.15">
      <c r="B957" s="2"/>
      <c r="C957" s="1"/>
      <c r="D957" s="1"/>
      <c r="E957" s="1"/>
    </row>
    <row r="958" spans="2:5" ht="13" x14ac:dyDescent="0.15">
      <c r="B958" s="2"/>
      <c r="C958" s="1"/>
      <c r="D958" s="1"/>
      <c r="E958" s="1"/>
    </row>
    <row r="959" spans="2:5" ht="13" x14ac:dyDescent="0.15">
      <c r="B959" s="2"/>
      <c r="C959" s="1"/>
      <c r="D959" s="1"/>
      <c r="E959" s="1"/>
    </row>
    <row r="960" spans="2:5" ht="13" x14ac:dyDescent="0.15">
      <c r="B960" s="2"/>
      <c r="C960" s="1"/>
      <c r="D960" s="1"/>
      <c r="E960" s="1"/>
    </row>
    <row r="961" spans="2:5" ht="13" x14ac:dyDescent="0.15">
      <c r="B961" s="2"/>
      <c r="C961" s="1"/>
      <c r="D961" s="1"/>
      <c r="E961" s="1"/>
    </row>
    <row r="962" spans="2:5" ht="13" x14ac:dyDescent="0.15">
      <c r="B962" s="2"/>
      <c r="C962" s="1"/>
      <c r="D962" s="1"/>
      <c r="E962" s="1"/>
    </row>
    <row r="963" spans="2:5" ht="13" x14ac:dyDescent="0.15">
      <c r="B963" s="2"/>
      <c r="C963" s="1"/>
      <c r="D963" s="1"/>
      <c r="E963" s="1"/>
    </row>
    <row r="964" spans="2:5" ht="13" x14ac:dyDescent="0.15">
      <c r="B964" s="2"/>
      <c r="C964" s="1"/>
      <c r="D964" s="1"/>
      <c r="E964" s="1"/>
    </row>
    <row r="965" spans="2:5" ht="13" x14ac:dyDescent="0.15">
      <c r="B965" s="2"/>
      <c r="C965" s="1"/>
      <c r="D965" s="1"/>
      <c r="E965" s="1"/>
    </row>
    <row r="966" spans="2:5" ht="13" x14ac:dyDescent="0.15">
      <c r="B966" s="2"/>
      <c r="C966" s="1"/>
      <c r="D966" s="1"/>
      <c r="E966" s="1"/>
    </row>
    <row r="967" spans="2:5" ht="13" x14ac:dyDescent="0.15">
      <c r="B967" s="2"/>
      <c r="C967" s="1"/>
      <c r="D967" s="1"/>
      <c r="E967" s="1"/>
    </row>
    <row r="968" spans="2:5" ht="13" x14ac:dyDescent="0.15">
      <c r="B968" s="2"/>
      <c r="C968" s="1"/>
      <c r="D968" s="1"/>
      <c r="E968" s="1"/>
    </row>
    <row r="969" spans="2:5" ht="13" x14ac:dyDescent="0.15">
      <c r="B969" s="2"/>
      <c r="C969" s="1"/>
      <c r="D969" s="1"/>
      <c r="E969" s="1"/>
    </row>
    <row r="970" spans="2:5" ht="13" x14ac:dyDescent="0.15">
      <c r="B970" s="2"/>
      <c r="C970" s="1"/>
      <c r="D970" s="1"/>
      <c r="E970" s="1"/>
    </row>
    <row r="971" spans="2:5" ht="13" x14ac:dyDescent="0.15">
      <c r="B971" s="2"/>
      <c r="C971" s="1"/>
      <c r="D971" s="1"/>
      <c r="E971" s="1"/>
    </row>
    <row r="972" spans="2:5" ht="13" x14ac:dyDescent="0.15">
      <c r="B972" s="2"/>
      <c r="C972" s="1"/>
      <c r="D972" s="1"/>
      <c r="E972" s="1"/>
    </row>
    <row r="973" spans="2:5" ht="13" x14ac:dyDescent="0.15">
      <c r="B973" s="2"/>
      <c r="C973" s="1"/>
      <c r="D973" s="1"/>
      <c r="E973" s="1"/>
    </row>
    <row r="974" spans="2:5" ht="13" x14ac:dyDescent="0.15">
      <c r="B974" s="2"/>
      <c r="C974" s="1"/>
      <c r="D974" s="1"/>
      <c r="E974" s="1"/>
    </row>
    <row r="975" spans="2:5" ht="13" x14ac:dyDescent="0.15">
      <c r="B975" s="2"/>
      <c r="C975" s="1"/>
      <c r="D975" s="1"/>
      <c r="E975" s="1"/>
    </row>
    <row r="976" spans="2:5" ht="13" x14ac:dyDescent="0.15">
      <c r="B976" s="2"/>
      <c r="C976" s="1"/>
      <c r="D976" s="1"/>
      <c r="E976" s="1"/>
    </row>
    <row r="977" spans="2:5" ht="13" x14ac:dyDescent="0.15">
      <c r="B977" s="2"/>
      <c r="C977" s="1"/>
      <c r="D977" s="1"/>
      <c r="E977" s="1"/>
    </row>
    <row r="978" spans="2:5" ht="13" x14ac:dyDescent="0.15">
      <c r="B978" s="2"/>
      <c r="C978" s="1"/>
      <c r="D978" s="1"/>
      <c r="E978" s="1"/>
    </row>
    <row r="979" spans="2:5" ht="13" x14ac:dyDescent="0.15">
      <c r="B979" s="2"/>
      <c r="C979" s="1"/>
      <c r="D979" s="1"/>
      <c r="E979" s="1"/>
    </row>
    <row r="980" spans="2:5" ht="13" x14ac:dyDescent="0.15">
      <c r="B980" s="2"/>
      <c r="C980" s="1"/>
      <c r="D980" s="1"/>
      <c r="E980" s="1"/>
    </row>
    <row r="981" spans="2:5" ht="13" x14ac:dyDescent="0.15">
      <c r="B981" s="2"/>
      <c r="C981" s="1"/>
      <c r="D981" s="1"/>
      <c r="E981" s="1"/>
    </row>
    <row r="982" spans="2:5" ht="13" x14ac:dyDescent="0.15">
      <c r="B982" s="2"/>
      <c r="C982" s="1"/>
      <c r="D982" s="1"/>
      <c r="E982" s="1"/>
    </row>
    <row r="983" spans="2:5" ht="13" x14ac:dyDescent="0.15">
      <c r="B983" s="2"/>
      <c r="C983" s="1"/>
      <c r="D983" s="1"/>
      <c r="E983" s="1"/>
    </row>
    <row r="984" spans="2:5" ht="13" x14ac:dyDescent="0.15">
      <c r="B984" s="2"/>
      <c r="C984" s="1"/>
      <c r="D984" s="1"/>
      <c r="E984" s="1"/>
    </row>
    <row r="985" spans="2:5" ht="13" x14ac:dyDescent="0.15">
      <c r="B985" s="2"/>
      <c r="C985" s="1"/>
      <c r="D985" s="1"/>
      <c r="E985" s="1"/>
    </row>
    <row r="986" spans="2:5" ht="13" x14ac:dyDescent="0.15">
      <c r="B986" s="2"/>
      <c r="C986" s="1"/>
      <c r="D986" s="1"/>
      <c r="E986" s="1"/>
    </row>
    <row r="987" spans="2:5" ht="13" x14ac:dyDescent="0.15">
      <c r="B987" s="2"/>
      <c r="C987" s="1"/>
      <c r="D987" s="1"/>
      <c r="E987" s="1"/>
    </row>
    <row r="988" spans="2:5" ht="13" x14ac:dyDescent="0.15">
      <c r="B988" s="2"/>
      <c r="C988" s="1"/>
      <c r="D988" s="1"/>
      <c r="E988" s="1"/>
    </row>
    <row r="989" spans="2:5" ht="13" x14ac:dyDescent="0.15">
      <c r="B989" s="2"/>
      <c r="C989" s="1"/>
      <c r="D989" s="1"/>
      <c r="E989" s="1"/>
    </row>
    <row r="990" spans="2:5" ht="13" x14ac:dyDescent="0.15">
      <c r="B990" s="2"/>
      <c r="C990" s="1"/>
      <c r="D990" s="1"/>
      <c r="E990" s="1"/>
    </row>
    <row r="991" spans="2:5" ht="13" x14ac:dyDescent="0.15">
      <c r="B991" s="2"/>
      <c r="C991" s="1"/>
      <c r="D991" s="1"/>
      <c r="E991" s="1"/>
    </row>
    <row r="992" spans="2:5" ht="13" x14ac:dyDescent="0.15">
      <c r="B992" s="2"/>
      <c r="C992" s="1"/>
      <c r="D992" s="1"/>
      <c r="E992" s="1"/>
    </row>
    <row r="993" spans="2:5" ht="13" x14ac:dyDescent="0.15">
      <c r="B993" s="2"/>
      <c r="C993" s="1"/>
      <c r="D993" s="1"/>
      <c r="E993" s="1"/>
    </row>
    <row r="994" spans="2:5" ht="13" x14ac:dyDescent="0.15">
      <c r="B994" s="2"/>
      <c r="C994" s="1"/>
      <c r="D994" s="1"/>
      <c r="E994" s="1"/>
    </row>
    <row r="995" spans="2:5" ht="13" x14ac:dyDescent="0.15">
      <c r="B995" s="2"/>
      <c r="C995" s="1"/>
      <c r="D995" s="1"/>
      <c r="E995" s="1"/>
    </row>
    <row r="996" spans="2:5" ht="13" x14ac:dyDescent="0.15">
      <c r="B996" s="2"/>
      <c r="C996" s="1"/>
      <c r="D996" s="1"/>
      <c r="E996" s="1"/>
    </row>
    <row r="997" spans="2:5" ht="13" x14ac:dyDescent="0.15">
      <c r="B997" s="2"/>
      <c r="C997" s="1"/>
      <c r="D997" s="1"/>
      <c r="E997" s="1"/>
    </row>
    <row r="998" spans="2:5" ht="13" x14ac:dyDescent="0.15">
      <c r="B998" s="2"/>
      <c r="C998" s="1"/>
      <c r="D998" s="1"/>
      <c r="E998" s="1"/>
    </row>
    <row r="999" spans="2:5" ht="13" x14ac:dyDescent="0.15">
      <c r="B999" s="2"/>
      <c r="C999" s="1"/>
      <c r="D999" s="1"/>
      <c r="E999" s="1"/>
    </row>
    <row r="1000" spans="2:5" ht="13" x14ac:dyDescent="0.15">
      <c r="B1000" s="2"/>
      <c r="C1000" s="1"/>
      <c r="D1000" s="1"/>
      <c r="E1000" s="1"/>
    </row>
  </sheetData>
  <sortState xmlns:xlrd2="http://schemas.microsoft.com/office/spreadsheetml/2017/richdata2" ref="A2:N235">
    <sortCondition ref="G1"/>
  </sortState>
  <dataValidations count="1">
    <dataValidation type="list" allowBlank="1" showErrorMessage="1" sqref="F2:F235" xr:uid="{00000000-0002-0000-0000-000000000000}">
      <formula1>"Chippokes State Park,Home,Brunswick"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21AB59D77F614FA9C14511D1A224CE" ma:contentTypeVersion="18" ma:contentTypeDescription="Create a new document." ma:contentTypeScope="" ma:versionID="d0f2ab6027c695dc24c048711b2f44dd">
  <xsd:schema xmlns:xsd="http://www.w3.org/2001/XMLSchema" xmlns:xs="http://www.w3.org/2001/XMLSchema" xmlns:p="http://schemas.microsoft.com/office/2006/metadata/properties" xmlns:ns3="7b4552e9-52b8-42e5-bada-f599f7ef5450" xmlns:ns4="6dfa48f9-bc9d-4b43-af18-0f1da11f3f9d" targetNamespace="http://schemas.microsoft.com/office/2006/metadata/properties" ma:root="true" ma:fieldsID="43255b6aaf1cc340964a2f8036906f95" ns3:_="" ns4:_="">
    <xsd:import namespace="7b4552e9-52b8-42e5-bada-f599f7ef5450"/>
    <xsd:import namespace="6dfa48f9-bc9d-4b43-af18-0f1da11f3f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552e9-52b8-42e5-bada-f599f7ef54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a48f9-bc9d-4b43-af18-0f1da11f3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fa48f9-bc9d-4b43-af18-0f1da11f3f9d" xsi:nil="true"/>
  </documentManagement>
</p:properties>
</file>

<file path=customXml/itemProps1.xml><?xml version="1.0" encoding="utf-8"?>
<ds:datastoreItem xmlns:ds="http://schemas.openxmlformats.org/officeDocument/2006/customXml" ds:itemID="{566821B6-FEB8-4932-9464-B9BE8E186E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552e9-52b8-42e5-bada-f599f7ef5450"/>
    <ds:schemaRef ds:uri="6dfa48f9-bc9d-4b43-af18-0f1da11f3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EFDE4-E36D-49E1-8216-357361FD5A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E5078-D606-4856-8880-E63B6C67F0EE}">
  <ds:schemaRefs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dfa48f9-bc9d-4b43-af18-0f1da11f3f9d"/>
    <ds:schemaRef ds:uri="7b4552e9-52b8-42e5-bada-f599f7ef54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Gaff, Holly D.</dc:creator>
  <cp:lastModifiedBy>Gauthier, David T.</cp:lastModifiedBy>
  <dcterms:created xsi:type="dcterms:W3CDTF">2024-08-23T14:28:23Z</dcterms:created>
  <dcterms:modified xsi:type="dcterms:W3CDTF">2024-10-30T16:37:06Z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0x0101000D21AB59D77F614FA9C14511D1A224CE</vt:lpwstr>
  </property>
</Properties>
</file>