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ODEBASICS BOOTCAMP\PORFOLIO\EXCEL PROJECT MANAGEMENT TRACKER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H79" i="1" l="1"/>
  <c r="F30" i="1"/>
  <c r="F31" i="1" s="1"/>
  <c r="G11" i="1" l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H12" i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B7" i="1"/>
  <c r="B8" i="1" s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</calcChain>
</file>

<file path=xl/sharedStrings.xml><?xml version="1.0" encoding="utf-8"?>
<sst xmlns="http://schemas.openxmlformats.org/spreadsheetml/2006/main" count="43" uniqueCount="34">
  <si>
    <t>Task</t>
  </si>
  <si>
    <t>Project Lead</t>
  </si>
  <si>
    <t>Start Date</t>
  </si>
  <si>
    <t>End date</t>
  </si>
  <si>
    <t>Days</t>
  </si>
  <si>
    <t>Progress</t>
  </si>
  <si>
    <t>Planning Stage</t>
  </si>
  <si>
    <t>Task 1</t>
  </si>
  <si>
    <t>Task 2</t>
  </si>
  <si>
    <t>Task 3</t>
  </si>
  <si>
    <t>Task 4</t>
  </si>
  <si>
    <t>Execution Stage</t>
  </si>
  <si>
    <t xml:space="preserve">Quality check Stage </t>
  </si>
  <si>
    <t>John Max</t>
  </si>
  <si>
    <t>Mary Jane</t>
  </si>
  <si>
    <t>Tobi Shina</t>
  </si>
  <si>
    <t>Chukwu Chidi</t>
  </si>
  <si>
    <t>Kwesi Mensa</t>
  </si>
  <si>
    <t>Koffi Addoh</t>
  </si>
  <si>
    <t>Will Joseph</t>
  </si>
  <si>
    <t>Sandy Hill</t>
  </si>
  <si>
    <t>Peter Koffo</t>
  </si>
  <si>
    <t>David Lawrence</t>
  </si>
  <si>
    <t>Salam Japhat</t>
  </si>
  <si>
    <t>Mike Fills</t>
  </si>
  <si>
    <t>Project Manager:</t>
  </si>
  <si>
    <t>Project name:</t>
  </si>
  <si>
    <t>Project Start:</t>
  </si>
  <si>
    <t>Current Date:</t>
  </si>
  <si>
    <t>Weeking progress:</t>
  </si>
  <si>
    <t>James Philips</t>
  </si>
  <si>
    <t>PROJECT COMPLETION CHART</t>
  </si>
  <si>
    <t>INTERACTIVE GANTT CHART DASHBOARD FOR PROJECT PLANNING &amp; MONITORING</t>
  </si>
  <si>
    <t>MTN 5G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</si>
</sst>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W\k\ #"/>
    <numFmt numFmtId="165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5" tint="0.79998168889431442"/>
      </top>
      <bottom style="medium">
        <color theme="5" tint="0.79998168889431442"/>
      </bottom>
      <diagonal/>
    </border>
    <border>
      <left style="dashed">
        <color theme="5" tint="0.59996337778862885"/>
      </left>
      <right style="dashed">
        <color theme="5" tint="0.59996337778862885"/>
      </right>
      <top style="dashed">
        <color theme="5" tint="0.59996337778862885"/>
      </top>
      <bottom style="dashed">
        <color theme="5" tint="0.59996337778862885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3" borderId="1" xfId="0" applyFill="1" applyBorder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5" borderId="2" xfId="0" applyFill="1" applyBorder="1"/>
    <xf numFmtId="0" fontId="2" fillId="4" borderId="0" xfId="0" applyFont="1" applyFill="1" applyBorder="1" applyAlignment="1">
      <alignment horizontal="left"/>
    </xf>
    <xf numFmtId="14" fontId="2" fillId="4" borderId="0" xfId="0" applyNumberFormat="1" applyFont="1" applyFill="1" applyBorder="1" applyAlignment="1">
      <alignment horizontal="left"/>
    </xf>
    <xf numFmtId="164" fontId="2" fillId="4" borderId="0" xfId="0" applyNumberFormat="1" applyFont="1" applyFill="1" applyBorder="1" applyAlignment="1">
      <alignment horizontal="left"/>
    </xf>
    <xf numFmtId="2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6"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20080214692265"/>
          <c:y val="6.7340067340067339E-2"/>
          <c:w val="0.63171036204744069"/>
          <c:h val="0.8518518518518518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28-4D46-85BC-CC4C28F613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54-4469-ABBC-257408545422}"/>
              </c:ext>
            </c:extLst>
          </c:dPt>
          <c:val>
            <c:numRef>
              <c:f>Sheet1!$F$30:$F$31</c:f>
              <c:numCache>
                <c:formatCode>0.00</c:formatCode>
                <c:ptCount val="2"/>
                <c:pt idx="0">
                  <c:v>72.400000000000006</c:v>
                </c:pt>
                <c:pt idx="1">
                  <c:v>47.599999999999994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8-4D46-85BC-CC4C28F61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accent2">
                    <a:lumMod val="50000"/>
                  </a:schemeClr>
                </a:solidFill>
              </a:rPr>
              <a:t>Planning Stage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Sheet1!$F$14:$F$17</c:f>
              <c:numCache>
                <c:formatCode>0%</c:formatCode>
                <c:ptCount val="4"/>
                <c:pt idx="0">
                  <c:v>0.8</c:v>
                </c:pt>
                <c:pt idx="1">
                  <c:v>0.75</c:v>
                </c:pt>
                <c:pt idx="2">
                  <c:v>0.23</c:v>
                </c:pt>
                <c:pt idx="3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1-434E-A247-6872F10E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202904"/>
        <c:axId val="456206512"/>
      </c:barChart>
      <c:catAx>
        <c:axId val="45620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06512"/>
        <c:crosses val="autoZero"/>
        <c:auto val="1"/>
        <c:lblAlgn val="ctr"/>
        <c:lblOffset val="100"/>
        <c:noMultiLvlLbl val="0"/>
      </c:catAx>
      <c:valAx>
        <c:axId val="4562065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02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accent2">
                    <a:lumMod val="50000"/>
                  </a:schemeClr>
                </a:solidFill>
              </a:rPr>
              <a:t>Execution Stage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Sheet1!$F$19:$F$22</c:f>
              <c:numCache>
                <c:formatCode>0%</c:formatCode>
                <c:ptCount val="4"/>
                <c:pt idx="0">
                  <c:v>0.46</c:v>
                </c:pt>
                <c:pt idx="1">
                  <c:v>0.75</c:v>
                </c:pt>
                <c:pt idx="2">
                  <c:v>0.5</c:v>
                </c:pt>
                <c:pt idx="3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C-4752-9158-EF3484CB2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06296"/>
        <c:axId val="468607280"/>
      </c:scatterChart>
      <c:valAx>
        <c:axId val="468606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07280"/>
        <c:crosses val="autoZero"/>
        <c:crossBetween val="midCat"/>
      </c:valAx>
      <c:valAx>
        <c:axId val="46860728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06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accent2">
                    <a:lumMod val="50000"/>
                  </a:schemeClr>
                </a:solidFill>
              </a:rPr>
              <a:t>Quality Check Stage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Sheet1!$F$24:$F$27</c:f>
              <c:numCache>
                <c:formatCode>0%</c:formatCode>
                <c:ptCount val="4"/>
                <c:pt idx="0">
                  <c:v>0.4</c:v>
                </c:pt>
                <c:pt idx="1">
                  <c:v>0.76</c:v>
                </c:pt>
                <c:pt idx="2">
                  <c:v>0.8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4-4DAC-827E-C5DF48BA7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8485896"/>
        <c:axId val="458486880"/>
      </c:barChart>
      <c:catAx>
        <c:axId val="458485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86880"/>
        <c:crosses val="autoZero"/>
        <c:auto val="1"/>
        <c:lblAlgn val="ctr"/>
        <c:lblOffset val="100"/>
        <c:noMultiLvlLbl val="0"/>
      </c:catAx>
      <c:valAx>
        <c:axId val="45848688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8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165100</xdr:rowOff>
    </xdr:from>
    <xdr:to>
      <xdr:col>6</xdr:col>
      <xdr:colOff>0</xdr:colOff>
      <xdr:row>8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508000</xdr:colOff>
      <xdr:row>3</xdr:row>
      <xdr:rowOff>69850</xdr:rowOff>
    </xdr:from>
    <xdr:to>
      <xdr:col>4</xdr:col>
      <xdr:colOff>298450</xdr:colOff>
      <xdr:row>6</xdr:row>
      <xdr:rowOff>19050</xdr:rowOff>
    </xdr:to>
    <xdr:sp macro="" textlink="$F$30">
      <xdr:nvSpPr>
        <xdr:cNvPr id="3" name="TextBox 2"/>
        <xdr:cNvSpPr txBox="1"/>
      </xdr:nvSpPr>
      <xdr:spPr>
        <a:xfrm>
          <a:off x="3886200" y="806450"/>
          <a:ext cx="520700" cy="50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FC67DC8C-E56A-4692-B9D2-842950217F8F}" type="TxLink">
            <a:rPr lang="en-US" sz="1400" b="1" i="0" u="none" strike="noStrike">
              <a:solidFill>
                <a:schemeClr val="accent2">
                  <a:lumMod val="50000"/>
                </a:schemeClr>
              </a:solidFill>
              <a:latin typeface="Calibri"/>
            </a:rPr>
            <a:pPr/>
            <a:t>72.40</a:t>
          </a:fld>
          <a:endParaRPr lang="en-US" sz="14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oneCellAnchor>
    <xdr:from>
      <xdr:col>4</xdr:col>
      <xdr:colOff>133350</xdr:colOff>
      <xdr:row>3</xdr:row>
      <xdr:rowOff>152400</xdr:rowOff>
    </xdr:from>
    <xdr:ext cx="334259" cy="342786"/>
    <xdr:sp macro="" textlink="">
      <xdr:nvSpPr>
        <xdr:cNvPr id="4" name="TextBox 3"/>
        <xdr:cNvSpPr txBox="1"/>
      </xdr:nvSpPr>
      <xdr:spPr>
        <a:xfrm>
          <a:off x="4241800" y="889000"/>
          <a:ext cx="33425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chemeClr val="accent2">
                  <a:lumMod val="50000"/>
                </a:schemeClr>
              </a:solidFill>
            </a:rPr>
            <a:t>%</a:t>
          </a:r>
        </a:p>
      </xdr:txBody>
    </xdr:sp>
    <xdr:clientData/>
  </xdr:oneCellAnchor>
  <xdr:twoCellAnchor>
    <xdr:from>
      <xdr:col>6</xdr:col>
      <xdr:colOff>60325</xdr:colOff>
      <xdr:row>1</xdr:row>
      <xdr:rowOff>76200</xdr:rowOff>
    </xdr:from>
    <xdr:to>
      <xdr:col>9</xdr:col>
      <xdr:colOff>406400</xdr:colOff>
      <xdr:row>9</xdr:row>
      <xdr:rowOff>63506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447675</xdr:colOff>
      <xdr:row>1</xdr:row>
      <xdr:rowOff>88900</xdr:rowOff>
    </xdr:from>
    <xdr:to>
      <xdr:col>13</xdr:col>
      <xdr:colOff>584200</xdr:colOff>
      <xdr:row>9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155575</xdr:colOff>
      <xdr:row>1</xdr:row>
      <xdr:rowOff>38100</xdr:rowOff>
    </xdr:from>
    <xdr:to>
      <xdr:col>18</xdr:col>
      <xdr:colOff>298450</xdr:colOff>
      <xdr:row>9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81"/>
  <sheetViews>
    <sheetView showGridLines="0" tabSelected="1" workbookViewId="0">
      <pane xSplit="6" ySplit="13" topLeftCell="G14" activePane="bottomRight" state="frozen"/>
      <selection pane="topRight" activeCell="G1" sqref="G1"/>
      <selection pane="bottomLeft" activeCell="A11" sqref="A11"/>
      <selection pane="bottomRight" activeCell="F17" sqref="F17"/>
    </sheetView>
  </sheetViews>
  <sheetFormatPr defaultRowHeight="14.5" x14ac:dyDescent="0.35"/>
  <cols>
    <col min="1" max="1" width="17.36328125" customWidth="1"/>
    <col min="2" max="2" width="20.54296875" customWidth="1"/>
    <col min="3" max="4" width="10.453125" bestFit="1" customWidth="1"/>
    <col min="5" max="5" width="5.81640625" customWidth="1"/>
    <col min="6" max="6" width="9.26953125" customWidth="1"/>
    <col min="7" max="7" width="9.453125" bestFit="1" customWidth="1"/>
  </cols>
  <sheetData>
    <row r="1" spans="1:33" s="1" customFormat="1" x14ac:dyDescent="0.35">
      <c r="D1" s="3" t="s">
        <v>32</v>
      </c>
    </row>
    <row r="4" spans="1:33" x14ac:dyDescent="0.35">
      <c r="A4" s="3" t="s">
        <v>26</v>
      </c>
      <c r="B4" s="14" t="s">
        <v>33</v>
      </c>
    </row>
    <row r="5" spans="1:33" x14ac:dyDescent="0.35">
      <c r="A5" s="3" t="s">
        <v>25</v>
      </c>
      <c r="B5" s="14" t="s">
        <v>30</v>
      </c>
    </row>
    <row r="6" spans="1:33" x14ac:dyDescent="0.35">
      <c r="A6" s="3" t="s">
        <v>27</v>
      </c>
      <c r="B6" s="15">
        <v>45585</v>
      </c>
    </row>
    <row r="7" spans="1:33" x14ac:dyDescent="0.35">
      <c r="A7" s="3" t="s">
        <v>28</v>
      </c>
      <c r="B7" s="15">
        <f ca="1">TODAY()</f>
        <v>45613</v>
      </c>
    </row>
    <row r="8" spans="1:33" x14ac:dyDescent="0.35">
      <c r="A8" s="3" t="s">
        <v>29</v>
      </c>
      <c r="B8" s="16">
        <f ca="1">ROUNDUP((B7-B6)/7,0)</f>
        <v>4</v>
      </c>
    </row>
    <row r="9" spans="1:33" x14ac:dyDescent="0.35">
      <c r="A9" s="3"/>
      <c r="B9" s="16"/>
      <c r="D9" s="18" t="s">
        <v>31</v>
      </c>
    </row>
    <row r="11" spans="1:33" x14ac:dyDescent="0.35">
      <c r="A11" s="1"/>
      <c r="B11" s="1"/>
      <c r="C11" s="1"/>
      <c r="D11" s="1"/>
      <c r="E11" s="1"/>
      <c r="F11" s="1"/>
      <c r="G11" s="10">
        <f>C14</f>
        <v>45585</v>
      </c>
      <c r="H11" s="10">
        <f>G11+7</f>
        <v>45592</v>
      </c>
      <c r="I11" s="10">
        <f t="shared" ref="I11:AG11" si="0">H11+7</f>
        <v>45599</v>
      </c>
      <c r="J11" s="10">
        <f t="shared" si="0"/>
        <v>45606</v>
      </c>
      <c r="K11" s="10">
        <f t="shared" si="0"/>
        <v>45613</v>
      </c>
      <c r="L11" s="10">
        <f t="shared" si="0"/>
        <v>45620</v>
      </c>
      <c r="M11" s="10">
        <f t="shared" si="0"/>
        <v>45627</v>
      </c>
      <c r="N11" s="10">
        <f t="shared" si="0"/>
        <v>45634</v>
      </c>
      <c r="O11" s="10">
        <f t="shared" si="0"/>
        <v>45641</v>
      </c>
      <c r="P11" s="10">
        <f t="shared" si="0"/>
        <v>45648</v>
      </c>
      <c r="Q11" s="10">
        <f t="shared" si="0"/>
        <v>45655</v>
      </c>
      <c r="R11" s="10">
        <f t="shared" si="0"/>
        <v>45662</v>
      </c>
      <c r="S11" s="10">
        <f t="shared" si="0"/>
        <v>45669</v>
      </c>
      <c r="T11" s="10">
        <f t="shared" si="0"/>
        <v>45676</v>
      </c>
      <c r="U11" s="10">
        <f t="shared" si="0"/>
        <v>45683</v>
      </c>
      <c r="V11" s="10">
        <f t="shared" si="0"/>
        <v>45690</v>
      </c>
      <c r="W11" s="10">
        <f t="shared" si="0"/>
        <v>45697</v>
      </c>
      <c r="X11" s="10">
        <f t="shared" si="0"/>
        <v>45704</v>
      </c>
      <c r="Y11" s="10">
        <f t="shared" si="0"/>
        <v>45711</v>
      </c>
      <c r="Z11" s="10">
        <f t="shared" si="0"/>
        <v>45718</v>
      </c>
      <c r="AA11" s="10">
        <f t="shared" si="0"/>
        <v>45725</v>
      </c>
      <c r="AB11" s="10">
        <f t="shared" si="0"/>
        <v>45732</v>
      </c>
      <c r="AC11" s="10">
        <f t="shared" si="0"/>
        <v>45739</v>
      </c>
      <c r="AD11" s="10">
        <f t="shared" si="0"/>
        <v>45746</v>
      </c>
      <c r="AE11" s="10">
        <f t="shared" si="0"/>
        <v>45753</v>
      </c>
      <c r="AF11" s="10">
        <f t="shared" si="0"/>
        <v>45760</v>
      </c>
      <c r="AG11" s="10">
        <f t="shared" si="0"/>
        <v>45767</v>
      </c>
    </row>
    <row r="12" spans="1:33" x14ac:dyDescent="0.3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9">
        <v>1</v>
      </c>
      <c r="H12" s="9">
        <f>G12+1</f>
        <v>2</v>
      </c>
      <c r="I12" s="9">
        <f t="shared" ref="I12:AG12" si="1">H12+1</f>
        <v>3</v>
      </c>
      <c r="J12" s="9">
        <f t="shared" si="1"/>
        <v>4</v>
      </c>
      <c r="K12" s="9">
        <f t="shared" si="1"/>
        <v>5</v>
      </c>
      <c r="L12" s="9">
        <f t="shared" si="1"/>
        <v>6</v>
      </c>
      <c r="M12" s="9">
        <f t="shared" si="1"/>
        <v>7</v>
      </c>
      <c r="N12" s="9">
        <f t="shared" si="1"/>
        <v>8</v>
      </c>
      <c r="O12" s="9">
        <f t="shared" si="1"/>
        <v>9</v>
      </c>
      <c r="P12" s="9">
        <f t="shared" si="1"/>
        <v>10</v>
      </c>
      <c r="Q12" s="9">
        <f t="shared" si="1"/>
        <v>11</v>
      </c>
      <c r="R12" s="9">
        <f t="shared" si="1"/>
        <v>12</v>
      </c>
      <c r="S12" s="9">
        <f t="shared" si="1"/>
        <v>13</v>
      </c>
      <c r="T12" s="9">
        <f t="shared" si="1"/>
        <v>14</v>
      </c>
      <c r="U12" s="9">
        <f t="shared" si="1"/>
        <v>15</v>
      </c>
      <c r="V12" s="9">
        <f t="shared" si="1"/>
        <v>16</v>
      </c>
      <c r="W12" s="9">
        <f t="shared" si="1"/>
        <v>17</v>
      </c>
      <c r="X12" s="9">
        <f t="shared" si="1"/>
        <v>18</v>
      </c>
      <c r="Y12" s="9">
        <f t="shared" si="1"/>
        <v>19</v>
      </c>
      <c r="Z12" s="9">
        <f t="shared" si="1"/>
        <v>20</v>
      </c>
      <c r="AA12" s="9">
        <f t="shared" si="1"/>
        <v>21</v>
      </c>
      <c r="AB12" s="9">
        <f t="shared" si="1"/>
        <v>22</v>
      </c>
      <c r="AC12" s="9">
        <f t="shared" si="1"/>
        <v>23</v>
      </c>
      <c r="AD12" s="9">
        <f t="shared" si="1"/>
        <v>24</v>
      </c>
      <c r="AE12" s="9">
        <f t="shared" si="1"/>
        <v>25</v>
      </c>
      <c r="AF12" s="9">
        <f t="shared" si="1"/>
        <v>26</v>
      </c>
      <c r="AG12" s="9">
        <f t="shared" si="1"/>
        <v>27</v>
      </c>
    </row>
    <row r="13" spans="1:33" ht="15" thickBot="1" x14ac:dyDescent="0.4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5" thickBot="1" x14ac:dyDescent="0.4">
      <c r="A14" s="4" t="s">
        <v>7</v>
      </c>
      <c r="B14" s="5" t="s">
        <v>13</v>
      </c>
      <c r="C14" s="6">
        <f>B6</f>
        <v>45585</v>
      </c>
      <c r="D14" s="6">
        <v>45625</v>
      </c>
      <c r="E14" s="5">
        <f>IF(C14="","",D14-C14)</f>
        <v>40</v>
      </c>
      <c r="F14" s="7">
        <v>0.8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5" thickBot="1" x14ac:dyDescent="0.4">
      <c r="A15" s="4" t="s">
        <v>8</v>
      </c>
      <c r="B15" s="5" t="s">
        <v>14</v>
      </c>
      <c r="C15" s="6">
        <v>45584</v>
      </c>
      <c r="D15" s="6">
        <v>45655</v>
      </c>
      <c r="E15" s="5">
        <f t="shared" ref="E15:E27" si="2">IF(C15="","",D15-C15)</f>
        <v>71</v>
      </c>
      <c r="F15" s="7">
        <v>0.75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5" thickBot="1" x14ac:dyDescent="0.4">
      <c r="A16" s="4" t="s">
        <v>9</v>
      </c>
      <c r="B16" s="5" t="s">
        <v>15</v>
      </c>
      <c r="C16" s="6">
        <v>45603</v>
      </c>
      <c r="D16" s="6">
        <v>45683</v>
      </c>
      <c r="E16" s="5">
        <f t="shared" si="2"/>
        <v>80</v>
      </c>
      <c r="F16" s="7">
        <v>0.23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5" thickBot="1" x14ac:dyDescent="0.4">
      <c r="A17" s="4" t="s">
        <v>10</v>
      </c>
      <c r="B17" s="5" t="s">
        <v>16</v>
      </c>
      <c r="C17" s="6">
        <v>45618</v>
      </c>
      <c r="D17" s="6">
        <v>45685</v>
      </c>
      <c r="E17" s="5">
        <f t="shared" si="2"/>
        <v>67</v>
      </c>
      <c r="F17" s="7">
        <v>0.45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5" thickBot="1" x14ac:dyDescent="0.4">
      <c r="A18" s="8" t="s">
        <v>11</v>
      </c>
      <c r="B18" s="8"/>
      <c r="C18" s="8"/>
      <c r="D18" s="8"/>
      <c r="E18" s="8" t="str">
        <f t="shared" si="2"/>
        <v/>
      </c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ht="15" thickBot="1" x14ac:dyDescent="0.4">
      <c r="A19" s="4" t="s">
        <v>7</v>
      </c>
      <c r="B19" s="5" t="s">
        <v>17</v>
      </c>
      <c r="C19" s="6">
        <v>45659</v>
      </c>
      <c r="D19" s="6">
        <v>45691</v>
      </c>
      <c r="E19" s="5">
        <f t="shared" si="2"/>
        <v>32</v>
      </c>
      <c r="F19" s="7">
        <v>0.46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5" thickBot="1" x14ac:dyDescent="0.4">
      <c r="A20" s="4" t="s">
        <v>8</v>
      </c>
      <c r="B20" s="5" t="s">
        <v>18</v>
      </c>
      <c r="C20" s="6">
        <v>45679</v>
      </c>
      <c r="D20" s="6">
        <v>45737</v>
      </c>
      <c r="E20" s="5">
        <f t="shared" si="2"/>
        <v>58</v>
      </c>
      <c r="F20" s="7">
        <v>0.75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5" thickBot="1" x14ac:dyDescent="0.4">
      <c r="A21" s="4" t="s">
        <v>9</v>
      </c>
      <c r="B21" s="5" t="s">
        <v>19</v>
      </c>
      <c r="C21" s="6">
        <v>45687</v>
      </c>
      <c r="D21" s="6">
        <v>45725</v>
      </c>
      <c r="E21" s="5">
        <f t="shared" si="2"/>
        <v>38</v>
      </c>
      <c r="F21" s="7">
        <v>0.5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5" thickBot="1" x14ac:dyDescent="0.4">
      <c r="A22" s="4" t="s">
        <v>10</v>
      </c>
      <c r="B22" s="5" t="s">
        <v>20</v>
      </c>
      <c r="C22" s="6">
        <v>45694</v>
      </c>
      <c r="D22" s="6">
        <v>45773</v>
      </c>
      <c r="E22" s="5">
        <f t="shared" si="2"/>
        <v>79</v>
      </c>
      <c r="F22" s="7">
        <v>0.34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5" thickBot="1" x14ac:dyDescent="0.4">
      <c r="A23" s="8" t="s">
        <v>12</v>
      </c>
      <c r="B23" s="8"/>
      <c r="C23" s="8"/>
      <c r="D23" s="8"/>
      <c r="E23" s="8" t="str">
        <f t="shared" si="2"/>
        <v/>
      </c>
      <c r="F23" s="8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15" thickBot="1" x14ac:dyDescent="0.4">
      <c r="A24" s="4" t="s">
        <v>7</v>
      </c>
      <c r="B24" s="5" t="s">
        <v>21</v>
      </c>
      <c r="C24" s="6">
        <v>45681</v>
      </c>
      <c r="D24" s="6">
        <v>45741</v>
      </c>
      <c r="E24" s="5">
        <f t="shared" si="2"/>
        <v>60</v>
      </c>
      <c r="F24" s="7">
        <v>0.4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5" thickBot="1" x14ac:dyDescent="0.4">
      <c r="A25" s="4" t="s">
        <v>8</v>
      </c>
      <c r="B25" s="5" t="s">
        <v>22</v>
      </c>
      <c r="C25" s="6">
        <v>45689</v>
      </c>
      <c r="D25" s="6">
        <v>45747</v>
      </c>
      <c r="E25" s="5">
        <f t="shared" si="2"/>
        <v>58</v>
      </c>
      <c r="F25" s="7">
        <v>0.76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5" thickBot="1" x14ac:dyDescent="0.4">
      <c r="A26" s="4" t="s">
        <v>9</v>
      </c>
      <c r="B26" s="5" t="s">
        <v>23</v>
      </c>
      <c r="C26" s="6">
        <v>45713</v>
      </c>
      <c r="D26" s="6">
        <v>45765</v>
      </c>
      <c r="E26" s="5">
        <f t="shared" si="2"/>
        <v>52</v>
      </c>
      <c r="F26" s="7">
        <v>0.8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5" thickBot="1" x14ac:dyDescent="0.4">
      <c r="A27" s="4" t="s">
        <v>10</v>
      </c>
      <c r="B27" s="5" t="s">
        <v>24</v>
      </c>
      <c r="C27" s="6">
        <v>45714</v>
      </c>
      <c r="D27" s="6">
        <v>45774</v>
      </c>
      <c r="E27" s="5">
        <f t="shared" si="2"/>
        <v>60</v>
      </c>
      <c r="F27" s="7">
        <v>1</v>
      </c>
      <c r="G27" s="13"/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30" spans="1:33" x14ac:dyDescent="0.35">
      <c r="F30" s="17">
        <f>SUM(F14:F27)*10</f>
        <v>72.400000000000006</v>
      </c>
    </row>
    <row r="31" spans="1:33" x14ac:dyDescent="0.35">
      <c r="F31" s="17">
        <f>(F32-F30)</f>
        <v>47.599999999999994</v>
      </c>
    </row>
    <row r="32" spans="1:33" x14ac:dyDescent="0.35">
      <c r="F32" s="17">
        <v>120</v>
      </c>
    </row>
    <row r="75" spans="4:8" x14ac:dyDescent="0.35">
      <c r="D75" s="3"/>
    </row>
    <row r="79" spans="4:8" x14ac:dyDescent="0.35">
      <c r="H79" t="str">
        <f>UPPER(D1)</f>
        <v>INTERACTIVE GANTT CHART DASHBOARD FOR PROJECT PLANNING &amp; MONITORING</v>
      </c>
    </row>
    <row r="81" spans="8:8" x14ac:dyDescent="0.35">
      <c r="H81" t="s">
        <v>32</v>
      </c>
    </row>
  </sheetData>
  <conditionalFormatting sqref="G14:AG24 G28:AG28 O25:AG27">
    <cfRule type="expression" dxfId="5" priority="5">
      <formula>AND(G$11&gt;=$C14,G$11&lt;=$D14)</formula>
    </cfRule>
  </conditionalFormatting>
  <conditionalFormatting sqref="F14:F27">
    <cfRule type="dataBar" priority="4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{36D73B39-6C17-44D4-8421-0D04F6BC1455}</x14:id>
        </ext>
      </extLst>
    </cfRule>
  </conditionalFormatting>
  <conditionalFormatting sqref="G14:AG24">
    <cfRule type="expression" dxfId="4" priority="2">
      <formula>AND(G$11&gt;=$C14,G$11&lt;=$C14+($E14*$F14)-1)</formula>
    </cfRule>
    <cfRule type="expression" dxfId="3" priority="3">
      <formula>AND(G$11&gt;=#REF!,G$11&lt;=#REF!+(#REF!*#REF!)-1)</formula>
    </cfRule>
  </conditionalFormatting>
  <conditionalFormatting sqref="G14:AG27">
    <cfRule type="expression" dxfId="2" priority="1">
      <formula>G$12=$B$8</formula>
    </cfRule>
  </conditionalFormatting>
  <conditionalFormatting sqref="O25:AG27">
    <cfRule type="expression" dxfId="1" priority="8">
      <formula>AND(O$11&gt;=$C25,O$11&lt;=$C25+($E25*$F25)-1)</formula>
    </cfRule>
    <cfRule type="expression" dxfId="0" priority="9">
      <formula>AND(O$11&gt;=$C12,O$11&lt;=$C12+($E12*$F12)-1)</formula>
    </cfRule>
  </conditionalFormatting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D73B39-6C17-44D4-8421-0D04F6BC145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F14:F27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2024-11-16T04:35:02Z</dcterms:created>
  <dcterms:modified xsi:type="dcterms:W3CDTF">2024-11-17T19:41:54Z</dcterms:modified>
</cp:coreProperties>
</file>