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865" yWindow="360" windowWidth="13170" windowHeight="10755" tabRatio="796"/>
  </bookViews>
  <sheets>
    <sheet name="Tableau 1" sheetId="11" r:id="rId1"/>
    <sheet name="Tableau 2" sheetId="12" r:id="rId2"/>
    <sheet name="Tableau 3" sheetId="5" r:id="rId3"/>
    <sheet name="Une Web" sheetId="10" r:id="rId4"/>
    <sheet name="Tableau complémentaire A" sheetId="9" r:id="rId5"/>
    <sheet name="Tableau complémentaire B" sheetId="1" r:id="rId6"/>
    <sheet name="Tableau complémentaire C" sheetId="8" r:id="rId7"/>
    <sheet name="Tableau complémentaire D" sheetId="14" r:id="rId8"/>
    <sheet name="Tableau complémentaire E" sheetId="15" r:id="rId9"/>
    <sheet name="Tableau complémentaire F" sheetId="16" r:id="rId10"/>
    <sheet name="Tableau complémentaire G" sheetId="17" r:id="rId11"/>
    <sheet name="Tableau complémentaire H" sheetId="18" r:id="rId12"/>
  </sheets>
  <calcPr calcId="145621"/>
</workbook>
</file>

<file path=xl/calcChain.xml><?xml version="1.0" encoding="utf-8"?>
<calcChain xmlns="http://schemas.openxmlformats.org/spreadsheetml/2006/main">
  <c r="F23" i="11" l="1"/>
  <c r="F18" i="11"/>
  <c r="F15" i="11"/>
  <c r="F12" i="11"/>
  <c r="F8" i="11"/>
  <c r="C5" i="11"/>
  <c r="C8" i="11"/>
  <c r="D8" i="11"/>
  <c r="E8" i="11"/>
  <c r="C12" i="11"/>
  <c r="D12" i="11"/>
  <c r="E12" i="11"/>
  <c r="C15" i="11"/>
  <c r="D15" i="11"/>
  <c r="E15" i="11"/>
  <c r="C18" i="11"/>
  <c r="D18" i="11"/>
  <c r="E18" i="11"/>
  <c r="C23" i="11"/>
  <c r="D23" i="11"/>
  <c r="E23" i="11"/>
  <c r="G6" i="14" l="1"/>
  <c r="G7" i="14"/>
  <c r="G8" i="14"/>
  <c r="G9" i="14"/>
  <c r="G10" i="14"/>
  <c r="G11" i="14"/>
  <c r="G12" i="14"/>
  <c r="G13" i="14"/>
  <c r="G14" i="14"/>
  <c r="G15" i="14"/>
  <c r="G16" i="14"/>
  <c r="G17" i="14"/>
  <c r="G18" i="14"/>
  <c r="G19" i="14"/>
  <c r="E6" i="9" l="1"/>
  <c r="E41" i="1" l="1"/>
  <c r="D41" i="1"/>
</calcChain>
</file>

<file path=xl/sharedStrings.xml><?xml version="1.0" encoding="utf-8"?>
<sst xmlns="http://schemas.openxmlformats.org/spreadsheetml/2006/main" count="406" uniqueCount="220">
  <si>
    <t>Masculin</t>
  </si>
  <si>
    <t>Féminin</t>
  </si>
  <si>
    <t xml:space="preserve">Couple sans enfant </t>
  </si>
  <si>
    <t xml:space="preserve">Couple avec 1 enfant </t>
  </si>
  <si>
    <t>Diplôme supérieur à bac+2</t>
  </si>
  <si>
    <t>Bac+2</t>
  </si>
  <si>
    <t>Bac</t>
  </si>
  <si>
    <t>CAP, BEP</t>
  </si>
  <si>
    <t xml:space="preserve">Brevet des collèges, CEP ou pas de diplôme </t>
  </si>
  <si>
    <t xml:space="preserve">Accédant </t>
  </si>
  <si>
    <t xml:space="preserve">Propriétaire non accédant </t>
  </si>
  <si>
    <t>Locataire HLM</t>
  </si>
  <si>
    <t xml:space="preserve">Locataire non HLM </t>
  </si>
  <si>
    <t xml:space="preserve">Autre statut d'occupation </t>
  </si>
  <si>
    <t xml:space="preserve">Bon/Très bon état de santé </t>
  </si>
  <si>
    <t>Etat de santé assez bon</t>
  </si>
  <si>
    <t xml:space="preserve">Mauvais/Très mauvais état de santé </t>
  </si>
  <si>
    <t>Handicap reconnu ou gène chronique &gt; 6mois</t>
  </si>
  <si>
    <t xml:space="preserve">Pas d'handicap reconnu ni de gène chronique &gt; 6 mois </t>
  </si>
  <si>
    <t>Oui</t>
  </si>
  <si>
    <t>Non</t>
  </si>
  <si>
    <t>Non renseigné</t>
  </si>
  <si>
    <t xml:space="preserve">S'occupe d'enfants ou d'une personne dépendante </t>
  </si>
  <si>
    <t xml:space="preserve">A des problèmes de santé </t>
  </si>
  <si>
    <t xml:space="preserve">Pense qu'il n'y a pas de travail disponible </t>
  </si>
  <si>
    <t xml:space="preserve">A déjà pris sa retraite </t>
  </si>
  <si>
    <t>Autre raison</t>
  </si>
  <si>
    <t xml:space="preserve">Souhaite et recherche un travail </t>
  </si>
  <si>
    <t xml:space="preserve">Souhaite mais ne recherche pas de travail </t>
  </si>
  <si>
    <t>Attente de résultat de démarche antérieure (concours, entretien,..)</t>
  </si>
  <si>
    <t xml:space="preserve">Garde d'enfants ou d'une personne dépendante </t>
  </si>
  <si>
    <t xml:space="preserve">Problèmes de santé </t>
  </si>
  <si>
    <t>Vacances</t>
  </si>
  <si>
    <t>Pense qu'il ne trouvera pas d'emploi</t>
  </si>
  <si>
    <t>Autre</t>
  </si>
  <si>
    <t>Ensemble des seniors</t>
  </si>
  <si>
    <t>Sexe</t>
  </si>
  <si>
    <t>65-69</t>
  </si>
  <si>
    <t>Diplôme le plus élevé obtenu</t>
  </si>
  <si>
    <t>Type du ménage dans lequel vit l'individu</t>
  </si>
  <si>
    <t>Statut d'occupation</t>
  </si>
  <si>
    <t>État de santé déclaré de l'individu</t>
  </si>
  <si>
    <t>Situation de l'individu par rapport au handicap</t>
  </si>
  <si>
    <t>Inscription de l'individu comme demandeur d'emploi</t>
  </si>
  <si>
    <t>Présence de l'individu dans le halo autour du chômage</t>
  </si>
  <si>
    <t>Revenus de remplacement</t>
  </si>
  <si>
    <t>Pension de retraite</t>
  </si>
  <si>
    <t>Revenus du patrimoine</t>
  </si>
  <si>
    <t>Impôts directs</t>
  </si>
  <si>
    <t>Allocations logement</t>
  </si>
  <si>
    <t>Minima sociaux</t>
  </si>
  <si>
    <t>Minimum vieillesse</t>
  </si>
  <si>
    <t>AAH</t>
  </si>
  <si>
    <t>RSA socle</t>
  </si>
  <si>
    <t>Ensemble</t>
  </si>
  <si>
    <t>Ensemble des ménages</t>
  </si>
  <si>
    <t>Ensemble des personnes</t>
  </si>
  <si>
    <t>Seniors en emploi</t>
  </si>
  <si>
    <t>Seniors retraités</t>
  </si>
  <si>
    <t>Taux de pauvreté</t>
  </si>
  <si>
    <t>Part dans l'ensemble des seniors de 53 à 69 ans</t>
  </si>
  <si>
    <t>Ensemble 
des seniors</t>
  </si>
  <si>
    <t>dont …</t>
  </si>
  <si>
    <t xml:space="preserve">Seniors en emploi </t>
  </si>
  <si>
    <t xml:space="preserve">Seniors 
en emploi 
ou à la retraite </t>
  </si>
  <si>
    <t>Seniors à la retraite</t>
  </si>
  <si>
    <t>Prestations sociales non contributives</t>
  </si>
  <si>
    <t>Autres prestations sociales</t>
  </si>
  <si>
    <t>en situation de handicap</t>
  </si>
  <si>
    <t>Tableau 2. Décomposition du revenu disponible des ménages suivant leur catégorie</t>
  </si>
  <si>
    <t xml:space="preserve">Famille monoparentale </t>
  </si>
  <si>
    <t xml:space="preserve">Couple avec 2 enfants ou plus </t>
  </si>
  <si>
    <t xml:space="preserve">Ménage complexe </t>
  </si>
  <si>
    <t xml:space="preserve">Inf 1er quintile </t>
  </si>
  <si>
    <t xml:space="preserve">Chômeur au sens du BIT </t>
  </si>
  <si>
    <t>Souhaite travailler</t>
  </si>
  <si>
    <t xml:space="preserve">Ne souhaite pas travailler </t>
  </si>
  <si>
    <t>53-54</t>
  </si>
  <si>
    <t>55-59</t>
  </si>
  <si>
    <t>60-64</t>
  </si>
  <si>
    <t>Agriculteur</t>
  </si>
  <si>
    <t xml:space="preserve">Artisan, commerçant et chef d'entreprise </t>
  </si>
  <si>
    <t>Cadre et profs intellectuelles sup</t>
  </si>
  <si>
    <t>Prof intermédiaire</t>
  </si>
  <si>
    <t xml:space="preserve">Employé </t>
  </si>
  <si>
    <t xml:space="preserve">Ouvrier </t>
  </si>
  <si>
    <t>Tableau 1. Répartition des seniors suivant diverses caractéristiques</t>
  </si>
  <si>
    <t xml:space="preserve">Type d'emploi (pour les individus en emploi) ou type d'emploi précédemment occupé (pour les individus sans emploi) </t>
  </si>
  <si>
    <t>Avant redistribution (en %)</t>
  </si>
  <si>
    <t>Après redistribution (en %)</t>
  </si>
  <si>
    <t>Handicap reconnu administrativement</t>
  </si>
  <si>
    <t>Handicap reconnu administrativement
ou gène chronique &gt; 6 mois</t>
  </si>
  <si>
    <t>Allocations chômage et préretraites</t>
  </si>
  <si>
    <t>Tranche d'âge</t>
  </si>
  <si>
    <t>En %</t>
  </si>
  <si>
    <t>Quintile de niveau de vie</t>
  </si>
  <si>
    <t>Tableau 3. Niveau de vie mensuel médian et impact de la redistribution sur le taux de pauvreté, selon la catégorie des individus</t>
  </si>
  <si>
    <t xml:space="preserve">Taux de pauvreté </t>
  </si>
  <si>
    <t xml:space="preserve">Niveau de vie médian </t>
  </si>
  <si>
    <t>Répartition des personnes qui souhaitent trouver un emploi selon qu'elles soient à la recherche  d'un travail ou non</t>
  </si>
  <si>
    <t>Répartition des personnes ne souhaitant pas travailler selon les raisons qu'elles évoquent</t>
  </si>
  <si>
    <t>Répartition selon les raisons évoquées pour les personnes souhaitant trouver un emploi mais qui ne sont pas en recherche de travail</t>
  </si>
  <si>
    <t>Pas d'handicap reconnu administrativement</t>
  </si>
  <si>
    <t>Pense qu'il n'y a pas d'emploi disponible dans son domaine de compétence</t>
  </si>
  <si>
    <t>Aucune situation de handicap</t>
  </si>
  <si>
    <t>Uniquement des seniors</t>
  </si>
  <si>
    <t>En emploi</t>
  </si>
  <si>
    <t>À la retraite</t>
  </si>
  <si>
    <t>Seniors…</t>
  </si>
  <si>
    <t>...en emploi</t>
  </si>
  <si>
    <t>... retraités</t>
  </si>
  <si>
    <t>taux de pauvreté</t>
  </si>
  <si>
    <t>Ni en emploi ni à la retraite</t>
  </si>
  <si>
    <t>Situation du conjoint pour les personnes en couple</t>
  </si>
  <si>
    <t>Personne seule*</t>
  </si>
  <si>
    <t>Ménages avec au moins un senior</t>
  </si>
  <si>
    <t>Tableau complémentaire C - Part de ménages disposant de chaque type de revenu, suivant leur catégorie</t>
  </si>
  <si>
    <t>Tableau complémentaire A. Répartition des seniors suivant diverses caractéristiques</t>
  </si>
  <si>
    <t>… sans emploi ni retraite</t>
  </si>
  <si>
    <t>handicap reconnu administrativement</t>
  </si>
  <si>
    <t>En couple avec un conjoint en emploi</t>
  </si>
  <si>
    <t>En couple avec un conjoint retraité</t>
  </si>
  <si>
    <t>Niveau de vie mensuel median (en euros)</t>
  </si>
  <si>
    <t>vivant seul</t>
  </si>
  <si>
    <t xml:space="preserve"> vivant en couple avec conjoint en emploi</t>
  </si>
  <si>
    <t xml:space="preserve"> vivant en couple avec conjoint retraité</t>
  </si>
  <si>
    <t>vivant en couple avec conjoint qui n'est ni en emploi ni retraité</t>
  </si>
  <si>
    <t>sans handicap</t>
  </si>
  <si>
    <t>Entre 1er et 2e quintile</t>
  </si>
  <si>
    <t xml:space="preserve">Entre 2e et 3e quintile </t>
  </si>
  <si>
    <t xml:space="preserve">Entre 3e et 4e quintile </t>
  </si>
  <si>
    <t>Revenus d’activité</t>
  </si>
  <si>
    <t>Pension d’invalidité</t>
  </si>
  <si>
    <t>N’a pas réussi à dégager du temps avec son travail actuel</t>
  </si>
  <si>
    <t xml:space="preserve">Études ou formation </t>
  </si>
  <si>
    <t>Études ou formation</t>
  </si>
  <si>
    <t>Tableau complémentaire B. Répartition des personnes ni en emploi ni à la retraite suivant diverses caractéristiques sociodémographiques</t>
  </si>
  <si>
    <t>Seniors NER</t>
  </si>
  <si>
    <t>vivant en couple avec conjoint NER</t>
  </si>
  <si>
    <t>Ménages dont au moins un membre est un senior NER</t>
  </si>
  <si>
    <t>Ménages avec au moins un senior NER selon leur situation vis-à-vis du handicap</t>
  </si>
  <si>
    <t>Uniquement des seniors NER</t>
  </si>
  <si>
    <t>Au moins un senior NER en situation de handicap</t>
  </si>
  <si>
    <t>Au moins un senior NER ayant une reconnaissance administrative de handicap</t>
  </si>
  <si>
    <t>Ménages avec au moins un senior NER</t>
  </si>
  <si>
    <t>Ménages avec au moins un senior NER au regard de leur situation vis-à-vis du handicap</t>
  </si>
  <si>
    <t>Senior NER en couple avec un conjoint en emploi</t>
  </si>
  <si>
    <t>Senior NER en couple avec un conjoint retraité</t>
  </si>
  <si>
    <t>Au moins un senior NER avec reconnaissance administrative de handicap</t>
  </si>
  <si>
    <t>Au moins un senior, mais hors senior NER</t>
  </si>
  <si>
    <t>Incidence
de la redistribution
en niveau 
(en point de %)</t>
  </si>
  <si>
    <t>Incidence
de la redistribution 
en termes relatifs
(en %)</t>
  </si>
  <si>
    <t>Seniors
NER</t>
  </si>
  <si>
    <t>Seniors en emploi ou à la retraite</t>
  </si>
  <si>
    <t>vivant en couple avec conjoint retraité</t>
  </si>
  <si>
    <t>vivant en couple avec conjoint en emploi</t>
  </si>
  <si>
    <t>* Hors familles monoparentales
Lecture • En 2015, en France métropolitaine, 52 % des seniors sont des femmes. Ces dernières représentent 66 % des  seniors NER.
Champ • France métropolitaine, personnes âgées de 53 à 69 ans appartenant à des ménages vivant dans un logement ordinaire dont le revenu déclaré au fisc est positif ou nul et dont la personne de référence n’est pas étudiante.
Sources • Insee, DGFiP, CNAF, CNAV,CCMSA, enquête Revenus fiscaux et sociaux 2015.</t>
  </si>
  <si>
    <t xml:space="preserve">Personnes âgées de 25 à 52 ans sans emploi ni retraite </t>
  </si>
  <si>
    <t>* Hors familles monoparentales
Lecture • En 2015, en France métropolitaine, 66 % des seniors NER sont des femmes. Ces dernières représentent 63 % des personnes âgées de 25 à 52 ans sans emploi ni retraite.
Champ • France métropolitaine, personnes appartenant à des ménages vivant dans un logement ordinaire dont le revenu déclaré au fisc est positif ou nul et dont la personne de référence n’est pas étudiante.
Sources • Insee, DGFiP, CNAF, CNAV, CCMSA, enquête Revenus fiscaux et sociaux 2015 ; Insee, enquête Emploi 2015.</t>
  </si>
  <si>
    <t>Seniors</t>
  </si>
  <si>
    <t>1. Dont familles monoparentales.</t>
  </si>
  <si>
    <t>Lecture • En 2015, en France métropolitaine, 52 % des seniors sont des femmes. Ces dernières représentent 66 % des seniors n’ayant ni emploi ni retraite.</t>
  </si>
  <si>
    <t>Sources • Insee, DGFiP, CNAF, CNAV, CCMSA, enquête Revenus fiscaux et sociaux 2015.</t>
  </si>
  <si>
    <t>de personnes seules1 ou en couple dont le conjoint est ni en emploi ni à la retraite (NER)</t>
  </si>
  <si>
    <t>Part dans l’ensemble des seniors de 53 à 69 ans</t>
  </si>
  <si>
    <t>Proportion</t>
  </si>
  <si>
    <t>de femmes</t>
  </si>
  <si>
    <t>de personnes agées de 55 à 64 ans dont</t>
  </si>
  <si>
    <t>55-59 ans</t>
  </si>
  <si>
    <t>60-64 ans</t>
  </si>
  <si>
    <t>de diplômes inférieurs au baccalauréat</t>
  </si>
  <si>
    <t xml:space="preserve">Brevet des collèges, certificat d’études primaires ou pas de diplôme </t>
  </si>
  <si>
    <t>de personnes modestes (faisant partie des 40 % de personnes dont le niveau de vie est le plus faible) dont</t>
  </si>
  <si>
    <t xml:space="preserve">inférieur au 1er quintile </t>
  </si>
  <si>
    <t>entre 1er et 2e quintile</t>
  </si>
  <si>
    <t>de locataires dont</t>
  </si>
  <si>
    <t>locataires HLM</t>
  </si>
  <si>
    <t xml:space="preserve">de personnes se déclarant en mauvais ou très mauvais état de santé </t>
  </si>
  <si>
    <t>d’employés ou ouvriers (ou anciens employés ou ouvriers)</t>
  </si>
  <si>
    <t>Ménages de seniors</t>
  </si>
  <si>
    <t>Champ • France métropolitaine, ménages vivant dans un logement ordinaire dont le revenu déclaré au fisc est positif ou nul et dont la personne de référence n’est pas étudiante.</t>
  </si>
  <si>
    <t>Sources • Insee, DGFiP, CNAF, CNAV,CCMSA, enquête Revenus fiscaux et sociaux 2015.</t>
  </si>
  <si>
    <t>Niveau de vie mensuel médian (en euros)</t>
  </si>
  <si>
    <t>Seniors ni en emploi ni à la retraite (NER)</t>
  </si>
  <si>
    <t>Tableau 3. Niveau de vie mensuel médian et impact de la redistribution sur le taux de pauvreté, selon la catégorie des personnes</t>
  </si>
  <si>
    <t>Note • Une personne est dite en situation de handicap si elle déclare disposer « d’une reconnaissance administrative d’un handicap ou d’une perte d’autonomie » ou si elle déclare à la fois « une maladie ou un problème de santé qui soit chronique ou de caractère durable » et « être limité(e), depuis au moins 6 mois, à cause d’un problème de santé, dans les activités que les gens font habituellement .</t>
  </si>
  <si>
    <t>Lecture • En 2015, en France métropolitaine, le taux de pauvreté avant redistribution des seniors NER sans handicap s’élève à 33,8 %. Il est de 27,8 % après redistribution.</t>
  </si>
  <si>
    <t xml:space="preserve">de personnes ayant un handicap reconnu administrativement ou une gène chronique depuis au moins 6 mois, dont </t>
  </si>
  <si>
    <t>Uniquement des seniors NER (dont personnes seules)</t>
  </si>
  <si>
    <t xml:space="preserve">Personnes sans emploi âgées de 25 à 52 ans </t>
  </si>
  <si>
    <t xml:space="preserve">Champ •  France métropolitaine, personnes âgées de 53 à 69 ans appartenant à des ménages vivant dans un logement ordinaire dont le revenu déclaré au fisc est positif </t>
  </si>
  <si>
    <t>ou nul et dont la personne de référence n’est pas étudiante.</t>
  </si>
  <si>
    <t xml:space="preserve">Note • Une personne est dite en situation de handicap si elle déclare disposer « d’une reconnaissance administrative d’un handicap ou d’une perte d’autonomie » ou si elle déclare à la fois « une maladie ou un problème de santé qui soit chronique ou de caractère durable » et « être limité(e), depuis au moins 6 mois, à cause d’un problème de santé, dans les activités que les gens font habituellement ». Les revenus d’activité et de remplacement sont présentés sans déduction de la CSG (imposable et non imposable) et de la CRDS mais sont nets des autres cotisations sociales. Les impôts directs comprennent l’impôt sur le revenu, la taxe d’habitation, la CSG (imposable et non imposable), la CRDS, le prélèvement libératoire sur valeurs mobilières et les autres prélèvements sociaux sur les revenus du patrimoine. Il s’agit des impôts directs payés en 2015, calculés d’après la déclaration </t>
  </si>
  <si>
    <t>de revenus 2014. Les prestations soumises à la CRDS sont présentées sans déduction de cette dernière. Seuls le RSA socle, l’AAH et le minimum vieillesse sont ici comptabilisés comme minima sociaux. L’ASS, l’AER-R, l’ATS-R, l’ATA et l’allocation veuvage, qui sont des minima sociaux imposables, sont comptabilisées dans les revenus de remplacement. L’ASI et l’ADA ne sont pas prises en compte, étant absentes de l’enquête Revenus fiscaux et sociaux. Les autres prestations sociales comprennent les prestations familiales, le RSA activité et la prime pour l’emploi.</t>
  </si>
  <si>
    <t xml:space="preserve">Lecture • En 2015, en France métropolitaine, 44,3 % du revenu disponible des ménages dont l’ensemble des personnes qui les composent sont des seniors NER est constitué </t>
  </si>
  <si>
    <t>de prestations sociales non contributives.</t>
  </si>
  <si>
    <t xml:space="preserve">Champ • France métropolitaine, personnes appartenant à des ménages vivant dans un logement ordinaire </t>
  </si>
  <si>
    <t>et dont le revenu déclaré au fisc est positif ou nul et dont la personne de référence n’est pas étudiante.</t>
  </si>
  <si>
    <t>Graphique. Le taux de pauvreté des seniors selon leur situation vis-à-vis de l’emploi ou de la retraite en 2015</t>
  </si>
  <si>
    <t>Lecture • En 2015, en France métropolitaine, le taux de pauvreté des seniors sans emploi ni retraite s’élève à 32 %.</t>
  </si>
  <si>
    <r>
      <rPr>
        <b/>
        <sz val="8"/>
        <color theme="1"/>
        <rFont val="Arial"/>
        <family val="2"/>
      </rPr>
      <t xml:space="preserve">Note </t>
    </r>
    <r>
      <rPr>
        <sz val="8"/>
        <color theme="1"/>
        <rFont val="Arial"/>
        <family val="2"/>
      </rPr>
      <t xml:space="preserve">• Une personne est dite en situation de handicap si elle déclare disposer « d’une reconnaissance administrative d’un handicap ou d’une perte d’autonomie » ou si elle déclare à la fois « une maladie ou un problème de santé qui soit chronique ou de caractère durable » et « être limité(e), depuis au moins 6 mois, à cause d’un problème de santé, dans les activités que les gens font habituellement ».
</t>
    </r>
    <r>
      <rPr>
        <b/>
        <sz val="8"/>
        <color theme="1"/>
        <rFont val="Arial"/>
        <family val="2"/>
      </rPr>
      <t>Lecture</t>
    </r>
    <r>
      <rPr>
        <sz val="8"/>
        <color theme="1"/>
        <rFont val="Arial"/>
        <family val="2"/>
      </rPr>
      <t xml:space="preserve"> • En 2015, en France métropolitaine, le taux de pauvreté avant redistribution des seniors NER sans handicap s'élève à 33,8 %. Il s'élève à 27,8 % après redistribution, soit un impact de cette dernière de -6,0 points de pourcentage.
</t>
    </r>
    <r>
      <rPr>
        <b/>
        <sz val="8"/>
        <color theme="1"/>
        <rFont val="Arial"/>
        <family val="2"/>
      </rPr>
      <t>Champ</t>
    </r>
    <r>
      <rPr>
        <sz val="8"/>
        <color theme="1"/>
        <rFont val="Arial"/>
        <family val="2"/>
      </rPr>
      <t xml:space="preserve"> • France métropolitaine, personnes appartenant à des ménages vivant dans un logement ordinaire et dont le revenu déclaré au fisc est positif ou nul et dont la personne de référence n'est pas étudiante.
</t>
    </r>
    <r>
      <rPr>
        <b/>
        <sz val="8"/>
        <color theme="1"/>
        <rFont val="Arial"/>
        <family val="2"/>
      </rPr>
      <t>Sources</t>
    </r>
    <r>
      <rPr>
        <sz val="8"/>
        <color theme="1"/>
        <rFont val="Arial"/>
        <family val="2"/>
      </rPr>
      <t xml:space="preserve"> • Insee, DGFiP, CNAF, CNAV, CCMSA, enquête Revenus fiscaux et sociaux 2015.</t>
    </r>
  </si>
  <si>
    <r>
      <rPr>
        <b/>
        <sz val="8"/>
        <color theme="1"/>
        <rFont val="Arial"/>
        <family val="2"/>
      </rPr>
      <t>Note •</t>
    </r>
    <r>
      <rPr>
        <sz val="8"/>
        <color theme="1"/>
        <rFont val="Arial"/>
        <family val="2"/>
      </rPr>
      <t xml:space="preserve"> voir tableau 2.
</t>
    </r>
    <r>
      <rPr>
        <b/>
        <sz val="8"/>
        <color theme="1"/>
        <rFont val="Arial"/>
        <family val="2"/>
      </rPr>
      <t>Lecture •</t>
    </r>
    <r>
      <rPr>
        <sz val="8"/>
        <color theme="1"/>
        <rFont val="Arial"/>
        <family val="2"/>
      </rPr>
      <t xml:space="preserve"> En 2015, en France métropolitaine, 75 % des ménages dont l’ensemble des personnes sont des seniors NER ont perçu des prestations sociales non contributives.
</t>
    </r>
    <r>
      <rPr>
        <b/>
        <sz val="8"/>
        <color theme="1"/>
        <rFont val="Arial"/>
        <family val="2"/>
      </rPr>
      <t>Champ •</t>
    </r>
    <r>
      <rPr>
        <sz val="8"/>
        <color theme="1"/>
        <rFont val="Arial"/>
        <family val="2"/>
      </rPr>
      <t xml:space="preserve"> France métropolitaine, ménages  vivant dans un logement ordinaire dont le revenu déclaré au fisc est positif ou nul et dont la personne de référence n’est pas étudiante.
</t>
    </r>
    <r>
      <rPr>
        <b/>
        <sz val="8"/>
        <color theme="1"/>
        <rFont val="Arial"/>
        <family val="2"/>
      </rPr>
      <t>Sources •</t>
    </r>
    <r>
      <rPr>
        <sz val="8"/>
        <color theme="1"/>
        <rFont val="Arial"/>
        <family val="2"/>
      </rPr>
      <t xml:space="preserve"> Insee, DGFiP, CNAF, CNAV, CCMSA, enquête Revenus fiscaux et sociaux 2015.</t>
    </r>
  </si>
  <si>
    <r>
      <t>Entre 1</t>
    </r>
    <r>
      <rPr>
        <vertAlign val="superscript"/>
        <sz val="8"/>
        <color theme="1"/>
        <rFont val="Arial"/>
        <family val="2"/>
      </rPr>
      <t>er</t>
    </r>
    <r>
      <rPr>
        <sz val="8"/>
        <color theme="1"/>
        <rFont val="Arial"/>
        <family val="2"/>
      </rPr>
      <t xml:space="preserve"> et 2</t>
    </r>
    <r>
      <rPr>
        <vertAlign val="superscript"/>
        <sz val="8"/>
        <color theme="1"/>
        <rFont val="Arial"/>
        <family val="2"/>
      </rPr>
      <t>e</t>
    </r>
    <r>
      <rPr>
        <sz val="8"/>
        <color theme="1"/>
        <rFont val="Arial"/>
        <family val="2"/>
      </rPr>
      <t xml:space="preserve"> quintile</t>
    </r>
  </si>
  <si>
    <r>
      <t>Entre 2</t>
    </r>
    <r>
      <rPr>
        <vertAlign val="superscript"/>
        <sz val="8"/>
        <color theme="1"/>
        <rFont val="Arial"/>
        <family val="2"/>
      </rPr>
      <t>e</t>
    </r>
    <r>
      <rPr>
        <sz val="8"/>
        <color theme="1"/>
        <rFont val="Arial"/>
        <family val="2"/>
      </rPr>
      <t xml:space="preserve"> et 3</t>
    </r>
    <r>
      <rPr>
        <vertAlign val="superscript"/>
        <sz val="8"/>
        <color theme="1"/>
        <rFont val="Arial"/>
        <family val="2"/>
      </rPr>
      <t>e</t>
    </r>
    <r>
      <rPr>
        <sz val="8"/>
        <color theme="1"/>
        <rFont val="Arial"/>
        <family val="2"/>
      </rPr>
      <t xml:space="preserve"> quintile </t>
    </r>
  </si>
  <si>
    <r>
      <t>Entre 3</t>
    </r>
    <r>
      <rPr>
        <vertAlign val="superscript"/>
        <sz val="8"/>
        <color theme="1"/>
        <rFont val="Arial"/>
        <family val="2"/>
      </rPr>
      <t>e</t>
    </r>
    <r>
      <rPr>
        <sz val="8"/>
        <color theme="1"/>
        <rFont val="Arial"/>
        <family val="2"/>
      </rPr>
      <t xml:space="preserve"> et 4</t>
    </r>
    <r>
      <rPr>
        <vertAlign val="superscript"/>
        <sz val="8"/>
        <color theme="1"/>
        <rFont val="Arial"/>
        <family val="2"/>
      </rPr>
      <t>e</t>
    </r>
    <r>
      <rPr>
        <sz val="8"/>
        <color theme="1"/>
        <rFont val="Arial"/>
        <family val="2"/>
      </rPr>
      <t xml:space="preserve"> quintile </t>
    </r>
  </si>
  <si>
    <r>
      <t>Sup 4</t>
    </r>
    <r>
      <rPr>
        <vertAlign val="superscript"/>
        <sz val="8"/>
        <color theme="1"/>
        <rFont val="Arial"/>
        <family val="2"/>
      </rPr>
      <t>e</t>
    </r>
    <r>
      <rPr>
        <sz val="8"/>
        <color theme="1"/>
        <rFont val="Arial"/>
        <family val="2"/>
      </rPr>
      <t xml:space="preserve"> quintile </t>
    </r>
  </si>
  <si>
    <r>
      <t>Répartition selon le souhait de trouver un emploi</t>
    </r>
    <r>
      <rPr>
        <strike/>
        <sz val="8"/>
        <color theme="1"/>
        <rFont val="Arial"/>
        <family val="2"/>
      </rPr>
      <t xml:space="preserve"> </t>
    </r>
  </si>
  <si>
    <t xml:space="preserve">Champ •  France métropolitaine, femmes âgées de 53 à 69 ans appartenant à des ménages vivant dans un logement ordinaire dont le revenu déclaré au fisc est positif </t>
  </si>
  <si>
    <t>Lecture • En 2015, en France métropolitaine, 8 % des hommes âgés de 53 à 69 ans sont sans emploi ni retraite. 51 % de ces derniers sont locataires.</t>
  </si>
  <si>
    <t xml:space="preserve">Champ •  France métropolitaine, hommes âgés de 53 à 69 ans appartenant à des ménages vivant dans un logement ordinaire dont le revenu déclaré au fisc est positif </t>
  </si>
  <si>
    <t xml:space="preserve">Champ • France métropolitaine, femmes appartenant à des ménages vivant dans un logement ordinaire </t>
  </si>
  <si>
    <t xml:space="preserve">Champ • France métropolitaine, hommes appartenant à des ménages vivant dans un logement ordinaire </t>
  </si>
  <si>
    <t>Lecture • En 2015, en France métropolitaine, le taux de pauvreté avant redistribution des femmes âgées de 53 à 69 ans NER sans handicap s’élève à 28,5 %. Il est de 23,0 % après redistribution.</t>
  </si>
  <si>
    <t>Lecture • En 2015, en France métropolitaine, le taux de pauvreté avant redistribution des hommes âgés de 53 à 69 ans NER sans handicap s’élève à 49,2 %. Il est de 41,8 % après redistribution.</t>
  </si>
  <si>
    <t>Lecture • En 2015, en France métropolitaine, 14 % des femmes âgées de 53 à 69 ans sont sans emploi ni retraite. 37 % de ces dernières sont locataires.</t>
  </si>
  <si>
    <t>Tableau H. Niveau de vie mensuel médian et impact de la redistribution sur le taux de pauvreté des hommes, selon leur catégorie</t>
  </si>
  <si>
    <t>Tableau G. Niveau de vie mensuel médian et impact de la redistribution sur le taux de pauvreté des femmes, selon leur catégorie</t>
  </si>
  <si>
    <t>Tableau F. Répartition des hommes âgés de 53 à 69 ans suivant diverses caractéristiques</t>
  </si>
  <si>
    <t>Tableau E. Répartition des femmes âgées de 53 à 69 ans suivant diverses caractéristiques</t>
  </si>
  <si>
    <t>Données révisées par rapport à l'édition mise en ligne de 19 septembre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</si>
</sst>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
    <numFmt numFmtId="165" formatCode="_-* #,##0\ _€_-;\-* #,##0\ _€_-;_-* &quot;-&quot;??\ _€_-;_-@_-"/>
  </numFmts>
  <fonts count="10" x14ac:knownFonts="1">
    <font>
      <sz val="11"/>
      <color theme="1"/>
      <name val="Calibri"/>
      <family val="2"/>
      <scheme val="minor"/>
    </font>
    <font>
      <sz val="11"/>
      <color theme="1"/>
      <name val="Calibri"/>
      <family val="2"/>
      <scheme val="minor"/>
    </font>
    <font>
      <sz val="10"/>
      <name val="MS Sans Serif"/>
      <family val="2"/>
    </font>
    <font>
      <sz val="8"/>
      <color theme="1"/>
      <name val="Arial"/>
      <family val="2"/>
    </font>
    <font>
      <i/>
      <sz val="8"/>
      <color theme="1"/>
      <name val="Arial"/>
      <family val="2"/>
    </font>
    <font>
      <b/>
      <sz val="8"/>
      <color theme="1"/>
      <name val="Arial"/>
      <family val="2"/>
    </font>
    <font>
      <vertAlign val="superscript"/>
      <sz val="8"/>
      <color theme="1"/>
      <name val="Arial"/>
      <family val="2"/>
    </font>
    <font>
      <strike/>
      <sz val="8"/>
      <color theme="1"/>
      <name val="Arial"/>
      <family val="2"/>
    </font>
    <font>
      <b/>
      <sz val="8"/>
      <name val="Arial"/>
      <family val="2"/>
    </font>
    <font>
      <sz val="8"/>
      <name val="Arial"/>
      <family val="2"/>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3">
    <xf numFmtId="0" fontId="0" fillId="0" borderId="0"/>
    <xf numFmtId="0" fontId="2" fillId="0" borderId="0"/>
    <xf numFmtId="43" fontId="1" fillId="0" borderId="0" applyFont="0" applyFill="0" applyBorder="0" applyAlignment="0" applyProtection="0"/>
  </cellStyleXfs>
  <cellXfs count="64">
    <xf numFmtId="0" fontId="0" fillId="0" borderId="0" xfId="0"/>
    <xf numFmtId="1" fontId="3" fillId="0" borderId="1" xfId="0" applyNumberFormat="1" applyFont="1" applyFill="1" applyBorder="1" applyAlignment="1">
      <alignment vertical="center"/>
    </xf>
    <xf numFmtId="1" fontId="3" fillId="0" borderId="1"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wrapText="1"/>
    </xf>
    <xf numFmtId="0" fontId="4" fillId="0" borderId="0" xfId="0" applyFont="1" applyFill="1" applyAlignment="1">
      <alignment vertical="center"/>
    </xf>
    <xf numFmtId="164" fontId="4" fillId="0" borderId="0" xfId="0" applyNumberFormat="1" applyFont="1" applyFill="1" applyAlignment="1">
      <alignment vertical="center"/>
    </xf>
    <xf numFmtId="0" fontId="3" fillId="0" borderId="0" xfId="0" applyFont="1" applyFill="1" applyAlignment="1">
      <alignment horizontal="right" vertical="center"/>
    </xf>
    <xf numFmtId="0" fontId="5" fillId="0" borderId="0" xfId="0" applyFont="1" applyFill="1" applyAlignment="1">
      <alignment vertical="center"/>
    </xf>
    <xf numFmtId="0" fontId="3" fillId="0" borderId="0" xfId="0" applyFont="1" applyFill="1" applyAlignment="1">
      <alignment vertical="center" wrapText="1"/>
    </xf>
    <xf numFmtId="0" fontId="5" fillId="0" borderId="1" xfId="0" applyFont="1" applyFill="1" applyBorder="1" applyAlignment="1">
      <alignment vertical="center"/>
    </xf>
    <xf numFmtId="0" fontId="5" fillId="0" borderId="0" xfId="0" applyFont="1" applyFill="1" applyBorder="1" applyAlignment="1">
      <alignment vertical="center" wrapText="1"/>
    </xf>
    <xf numFmtId="0" fontId="3"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0" borderId="1" xfId="0" applyFont="1" applyFill="1" applyBorder="1" applyAlignment="1">
      <alignment horizontal="left" vertical="center"/>
    </xf>
    <xf numFmtId="0" fontId="3" fillId="0" borderId="0" xfId="1" applyFont="1" applyFill="1" applyAlignment="1">
      <alignment horizontal="center" vertical="center" wrapText="1"/>
    </xf>
    <xf numFmtId="0" fontId="5" fillId="0" borderId="1" xfId="1" applyFont="1" applyFill="1" applyBorder="1" applyAlignment="1">
      <alignment horizontal="center" vertical="center" wrapText="1"/>
    </xf>
    <xf numFmtId="0" fontId="5" fillId="0" borderId="1" xfId="1" applyFont="1" applyFill="1" applyBorder="1" applyAlignment="1">
      <alignment vertical="center"/>
    </xf>
    <xf numFmtId="0" fontId="3" fillId="0" borderId="1" xfId="1" applyFont="1" applyFill="1" applyBorder="1" applyAlignment="1">
      <alignment vertical="center"/>
    </xf>
    <xf numFmtId="0" fontId="3" fillId="0" borderId="0" xfId="1" applyFont="1" applyFill="1" applyAlignment="1">
      <alignment vertical="center" wrapText="1"/>
    </xf>
    <xf numFmtId="0" fontId="3" fillId="0" borderId="1" xfId="1" applyFont="1" applyFill="1" applyBorder="1" applyAlignment="1">
      <alignment horizontal="center" vertical="center" wrapText="1"/>
    </xf>
    <xf numFmtId="0" fontId="3" fillId="0" borderId="1" xfId="0" applyFont="1" applyFill="1" applyBorder="1" applyAlignment="1">
      <alignment vertical="center" wrapText="1"/>
    </xf>
    <xf numFmtId="1" fontId="3" fillId="0" borderId="1" xfId="0" applyNumberFormat="1" applyFont="1" applyFill="1" applyBorder="1" applyAlignment="1">
      <alignment horizontal="left" vertical="center"/>
    </xf>
    <xf numFmtId="1" fontId="3" fillId="0" borderId="1" xfId="0" applyNumberFormat="1" applyFont="1" applyFill="1" applyBorder="1" applyAlignment="1">
      <alignment horizontal="left" vertical="center" wrapText="1"/>
    </xf>
    <xf numFmtId="0" fontId="3" fillId="0" borderId="0" xfId="0" applyFont="1" applyFill="1" applyBorder="1" applyAlignment="1">
      <alignment vertical="center" wrapText="1"/>
    </xf>
    <xf numFmtId="1" fontId="3" fillId="0" borderId="0" xfId="0" applyNumberFormat="1" applyFont="1" applyFill="1" applyBorder="1" applyAlignment="1">
      <alignment vertical="center"/>
    </xf>
    <xf numFmtId="0" fontId="3" fillId="0" borderId="0" xfId="0" applyFont="1" applyFill="1" applyBorder="1" applyAlignment="1">
      <alignment vertical="center"/>
    </xf>
    <xf numFmtId="0" fontId="3" fillId="0" borderId="1" xfId="1" applyFont="1" applyFill="1" applyBorder="1" applyAlignment="1">
      <alignment horizontal="left" vertical="center"/>
    </xf>
    <xf numFmtId="0" fontId="4" fillId="0" borderId="1" xfId="1" applyFont="1" applyFill="1" applyBorder="1" applyAlignment="1">
      <alignment horizontal="left" vertical="center"/>
    </xf>
    <xf numFmtId="0" fontId="4" fillId="0" borderId="1" xfId="0" applyFont="1" applyFill="1" applyBorder="1" applyAlignment="1">
      <alignment horizontal="left" vertical="center"/>
    </xf>
    <xf numFmtId="164" fontId="5" fillId="0"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65" fontId="5" fillId="0" borderId="1" xfId="2" applyNumberFormat="1" applyFont="1" applyFill="1" applyBorder="1" applyAlignment="1">
      <alignment horizontal="center" vertical="center"/>
    </xf>
    <xf numFmtId="164" fontId="5" fillId="0" borderId="1" xfId="1" applyNumberFormat="1" applyFont="1" applyFill="1" applyBorder="1" applyAlignment="1">
      <alignment horizontal="center" vertical="center"/>
    </xf>
    <xf numFmtId="165" fontId="3" fillId="0" borderId="1" xfId="2" applyNumberFormat="1" applyFont="1" applyFill="1" applyBorder="1" applyAlignment="1">
      <alignment horizontal="center" vertical="center"/>
    </xf>
    <xf numFmtId="164" fontId="3" fillId="0" borderId="1" xfId="1" applyNumberFormat="1" applyFont="1" applyFill="1" applyBorder="1" applyAlignment="1">
      <alignment horizontal="center" vertical="center"/>
    </xf>
    <xf numFmtId="165" fontId="4" fillId="0" borderId="1" xfId="2" applyNumberFormat="1" applyFont="1" applyFill="1" applyBorder="1" applyAlignment="1">
      <alignment horizontal="center" vertical="center"/>
    </xf>
    <xf numFmtId="164" fontId="4" fillId="0" borderId="1" xfId="1"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0" fontId="5" fillId="0" borderId="0" xfId="0" applyFont="1" applyFill="1" applyAlignment="1">
      <alignment vertical="center"/>
    </xf>
    <xf numFmtId="0" fontId="5" fillId="0" borderId="1" xfId="1" applyFont="1" applyFill="1" applyBorder="1" applyAlignment="1">
      <alignment horizontal="center" vertical="center" wrapText="1"/>
    </xf>
    <xf numFmtId="0" fontId="5" fillId="0" borderId="1" xfId="0" applyFont="1" applyFill="1" applyBorder="1" applyAlignment="1">
      <alignment horizontal="center" vertical="center" wrapText="1"/>
    </xf>
    <xf numFmtId="165" fontId="4" fillId="2" borderId="1" xfId="2" applyNumberFormat="1" applyFont="1" applyFill="1" applyBorder="1" applyAlignment="1">
      <alignment horizontal="center" vertical="center"/>
    </xf>
    <xf numFmtId="1" fontId="8" fillId="2" borderId="1" xfId="0" applyNumberFormat="1" applyFont="1" applyFill="1" applyBorder="1" applyAlignment="1">
      <alignment horizontal="center" vertical="center"/>
    </xf>
    <xf numFmtId="1" fontId="9" fillId="2" borderId="1" xfId="0" applyNumberFormat="1" applyFont="1" applyFill="1" applyBorder="1" applyAlignment="1">
      <alignment horizontal="center" vertical="center"/>
    </xf>
    <xf numFmtId="0" fontId="5" fillId="0" borderId="0" xfId="0" applyFont="1" applyFill="1" applyAlignment="1">
      <alignment vertical="center"/>
    </xf>
    <xf numFmtId="1" fontId="8" fillId="3" borderId="1" xfId="0" applyNumberFormat="1" applyFont="1" applyFill="1" applyBorder="1" applyAlignment="1">
      <alignment horizontal="center" vertical="center"/>
    </xf>
    <xf numFmtId="1" fontId="9" fillId="3" borderId="1" xfId="0" applyNumberFormat="1" applyFont="1" applyFill="1" applyBorder="1" applyAlignment="1">
      <alignment horizontal="center" vertical="center"/>
    </xf>
    <xf numFmtId="165" fontId="4" fillId="3" borderId="1" xfId="2" applyNumberFormat="1" applyFont="1" applyFill="1" applyBorder="1" applyAlignment="1">
      <alignment horizontal="center" vertical="center"/>
    </xf>
    <xf numFmtId="0" fontId="5" fillId="0" borderId="0" xfId="0" applyFont="1" applyFill="1" applyAlignment="1">
      <alignment vertical="center"/>
    </xf>
    <xf numFmtId="0" fontId="5" fillId="0" borderId="1" xfId="1" applyFont="1" applyFill="1" applyBorder="1" applyAlignment="1">
      <alignment horizontal="center" vertical="center" wrapText="1"/>
    </xf>
    <xf numFmtId="0" fontId="5" fillId="0" borderId="2" xfId="1" applyFont="1" applyFill="1" applyBorder="1" applyAlignment="1">
      <alignment horizontal="center" vertical="center" wrapText="1"/>
    </xf>
    <xf numFmtId="0" fontId="5" fillId="0" borderId="3" xfId="1"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0" xfId="0" applyFont="1" applyFill="1" applyBorder="1" applyAlignment="1">
      <alignment vertical="center" wrapText="1"/>
    </xf>
    <xf numFmtId="1" fontId="3" fillId="0" borderId="1" xfId="0" applyNumberFormat="1" applyFont="1" applyFill="1" applyBorder="1" applyAlignment="1">
      <alignment horizontal="center" vertical="center" wrapText="1"/>
    </xf>
    <xf numFmtId="0" fontId="3" fillId="0" borderId="0" xfId="1" applyFont="1" applyFill="1" applyBorder="1" applyAlignment="1">
      <alignment vertical="center" wrapText="1"/>
    </xf>
    <xf numFmtId="0" fontId="3" fillId="0" borderId="1" xfId="1" applyFont="1" applyFill="1" applyBorder="1" applyAlignment="1">
      <alignment horizontal="center" vertical="center" wrapText="1"/>
    </xf>
  </cellXfs>
  <cellStyles count="3">
    <cellStyle name="Milliers"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tabSelected="1" zoomScaleNormal="100" workbookViewId="0">
      <selection activeCell="B33" sqref="B33"/>
    </sheetView>
  </sheetViews>
  <sheetFormatPr baseColWidth="10" defaultRowHeight="11.25" x14ac:dyDescent="0.25"/>
  <cols>
    <col min="1" max="1" width="3.7109375" style="5" customWidth="1"/>
    <col min="2" max="2" width="81.28515625" style="5" customWidth="1"/>
    <col min="3" max="6" width="11.42578125" style="5" customWidth="1"/>
    <col min="7" max="16384" width="11.42578125" style="5"/>
  </cols>
  <sheetData>
    <row r="1" spans="2:11" x14ac:dyDescent="0.25">
      <c r="B1" s="52" t="s">
        <v>86</v>
      </c>
      <c r="C1" s="52"/>
      <c r="D1" s="52"/>
      <c r="E1" s="52"/>
      <c r="F1" s="52"/>
    </row>
    <row r="3" spans="2:11" ht="11.25" customHeight="1" x14ac:dyDescent="0.25">
      <c r="F3" s="9" t="s">
        <v>94</v>
      </c>
    </row>
    <row r="4" spans="2:11" ht="22.5" x14ac:dyDescent="0.25">
      <c r="B4" s="15"/>
      <c r="C4" s="16" t="s">
        <v>152</v>
      </c>
      <c r="D4" s="15" t="s">
        <v>63</v>
      </c>
      <c r="E4" s="15" t="s">
        <v>65</v>
      </c>
      <c r="F4" s="16" t="s">
        <v>61</v>
      </c>
    </row>
    <row r="5" spans="2:11" ht="18.75" customHeight="1" x14ac:dyDescent="0.25">
      <c r="B5" s="17" t="s">
        <v>164</v>
      </c>
      <c r="C5" s="2">
        <f>10.97</f>
        <v>10.97</v>
      </c>
      <c r="D5" s="2">
        <v>38.69</v>
      </c>
      <c r="E5" s="2">
        <v>50.34</v>
      </c>
      <c r="F5" s="3">
        <v>100</v>
      </c>
    </row>
    <row r="6" spans="2:11" x14ac:dyDescent="0.25">
      <c r="B6" s="17" t="s">
        <v>165</v>
      </c>
      <c r="C6" s="2"/>
      <c r="D6" s="2"/>
      <c r="E6" s="2"/>
      <c r="F6" s="3"/>
    </row>
    <row r="7" spans="2:11" x14ac:dyDescent="0.25">
      <c r="B7" s="4" t="s">
        <v>166</v>
      </c>
      <c r="C7" s="2">
        <v>66.292850892155371</v>
      </c>
      <c r="D7" s="2">
        <v>48.689262088549661</v>
      </c>
      <c r="E7" s="2">
        <v>51.826717070782664</v>
      </c>
      <c r="F7" s="3">
        <v>52.199616013638298</v>
      </c>
      <c r="G7" s="28"/>
      <c r="H7" s="28"/>
      <c r="I7" s="28"/>
      <c r="J7" s="28"/>
      <c r="K7" s="28"/>
    </row>
    <row r="8" spans="2:11" x14ac:dyDescent="0.25">
      <c r="B8" s="4" t="s">
        <v>167</v>
      </c>
      <c r="C8" s="2">
        <f t="shared" ref="C8:E8" si="0">C9+C10</f>
        <v>80.328832221291108</v>
      </c>
      <c r="D8" s="2">
        <f t="shared" si="0"/>
        <v>72.657134880762356</v>
      </c>
      <c r="E8" s="2">
        <f t="shared" si="0"/>
        <v>44.711168066614306</v>
      </c>
      <c r="F8" s="3">
        <f>F9+F10</f>
        <v>59.430756078065698</v>
      </c>
      <c r="G8" s="28"/>
      <c r="H8" s="28"/>
      <c r="I8" s="28"/>
      <c r="J8" s="28"/>
      <c r="K8" s="28"/>
    </row>
    <row r="9" spans="2:11" x14ac:dyDescent="0.25">
      <c r="B9" s="17" t="s">
        <v>168</v>
      </c>
      <c r="C9" s="2">
        <v>48.256290050784251</v>
      </c>
      <c r="D9" s="2">
        <v>55.053492311982403</v>
      </c>
      <c r="E9" s="2">
        <v>7.2259133457884843</v>
      </c>
      <c r="F9" s="3">
        <v>30.231659579502395</v>
      </c>
    </row>
    <row r="10" spans="2:11" x14ac:dyDescent="0.25">
      <c r="B10" s="17" t="s">
        <v>169</v>
      </c>
      <c r="C10" s="2">
        <v>32.072542170506857</v>
      </c>
      <c r="D10" s="2">
        <v>17.603642568779946</v>
      </c>
      <c r="E10" s="2">
        <v>37.485254720825822</v>
      </c>
      <c r="F10" s="3">
        <v>29.199096498563303</v>
      </c>
    </row>
    <row r="11" spans="2:11" x14ac:dyDescent="0.25">
      <c r="B11" s="17" t="s">
        <v>163</v>
      </c>
      <c r="C11" s="46">
        <v>35</v>
      </c>
      <c r="D11" s="47">
        <v>34</v>
      </c>
      <c r="E11" s="47">
        <v>36</v>
      </c>
      <c r="F11" s="47">
        <v>35</v>
      </c>
    </row>
    <row r="12" spans="2:11" x14ac:dyDescent="0.25">
      <c r="B12" s="4" t="s">
        <v>170</v>
      </c>
      <c r="C12" s="2">
        <f t="shared" ref="C12:E12" si="1">C13+C14</f>
        <v>74.353507187656078</v>
      </c>
      <c r="D12" s="2">
        <f t="shared" si="1"/>
        <v>57.277943978741405</v>
      </c>
      <c r="E12" s="2">
        <f t="shared" si="1"/>
        <v>69.672168373649811</v>
      </c>
      <c r="F12" s="3">
        <f>F13+F14</f>
        <v>65.39595448461958</v>
      </c>
    </row>
    <row r="13" spans="2:11" x14ac:dyDescent="0.25">
      <c r="B13" s="17" t="s">
        <v>7</v>
      </c>
      <c r="C13" s="2">
        <v>24.780168193532095</v>
      </c>
      <c r="D13" s="2">
        <v>30.174012678851948</v>
      </c>
      <c r="E13" s="2">
        <v>29.399464598449438</v>
      </c>
      <c r="F13" s="3">
        <v>29.193851047753277</v>
      </c>
      <c r="G13" s="29"/>
      <c r="H13" s="29"/>
      <c r="I13" s="29"/>
      <c r="J13" s="29"/>
      <c r="K13" s="29"/>
    </row>
    <row r="14" spans="2:11" x14ac:dyDescent="0.25">
      <c r="B14" s="17" t="s">
        <v>171</v>
      </c>
      <c r="C14" s="2">
        <v>49.573338994123986</v>
      </c>
      <c r="D14" s="2">
        <v>27.103931299889453</v>
      </c>
      <c r="E14" s="2">
        <v>40.272703775200377</v>
      </c>
      <c r="F14" s="3">
        <v>36.202103436866295</v>
      </c>
      <c r="G14" s="28"/>
      <c r="H14" s="28"/>
      <c r="I14" s="28"/>
      <c r="J14" s="28"/>
      <c r="K14" s="28"/>
    </row>
    <row r="15" spans="2:11" x14ac:dyDescent="0.25">
      <c r="B15" s="4" t="s">
        <v>172</v>
      </c>
      <c r="C15" s="2">
        <f t="shared" ref="C15:E15" si="2">C16+C17</f>
        <v>61.570559739257646</v>
      </c>
      <c r="D15" s="2">
        <f t="shared" si="2"/>
        <v>23.854768034483726</v>
      </c>
      <c r="E15" s="2">
        <f t="shared" si="2"/>
        <v>28.303671110688754</v>
      </c>
      <c r="F15" s="3">
        <f>F16+F17</f>
        <v>30.23144494418942</v>
      </c>
      <c r="G15" s="28"/>
      <c r="H15" s="28"/>
      <c r="I15" s="28"/>
      <c r="J15" s="28"/>
      <c r="K15" s="28"/>
    </row>
    <row r="16" spans="2:11" x14ac:dyDescent="0.25">
      <c r="B16" s="17" t="s">
        <v>173</v>
      </c>
      <c r="C16" s="2">
        <v>41.620429872906001</v>
      </c>
      <c r="D16" s="2">
        <v>10.676388679903978</v>
      </c>
      <c r="E16" s="2">
        <v>10.565639888935234</v>
      </c>
      <c r="F16" s="3">
        <v>14.014947070685333</v>
      </c>
    </row>
    <row r="17" spans="2:11" x14ac:dyDescent="0.25">
      <c r="B17" s="17" t="s">
        <v>174</v>
      </c>
      <c r="C17" s="2">
        <v>19.950129866351649</v>
      </c>
      <c r="D17" s="2">
        <v>13.178379354579748</v>
      </c>
      <c r="E17" s="2">
        <v>17.73803122175352</v>
      </c>
      <c r="F17" s="3">
        <v>16.216497873504085</v>
      </c>
    </row>
    <row r="18" spans="2:11" x14ac:dyDescent="0.25">
      <c r="B18" s="1" t="s">
        <v>175</v>
      </c>
      <c r="C18" s="2">
        <f>'Tableau complémentaire A'!E34+'Tableau complémentaire A'!E35</f>
        <v>41.768358195979729</v>
      </c>
      <c r="D18" s="2">
        <f>'Tableau complémentaire A'!G34+'Tableau complémentaire A'!G35</f>
        <v>27.377476516766222</v>
      </c>
      <c r="E18" s="2">
        <f>'Tableau complémentaire A'!H34+'Tableau complémentaire A'!H35</f>
        <v>21.660335087679435</v>
      </c>
      <c r="F18" s="3">
        <f>'Tableau complémentaire A'!H34+'Tableau complémentaire A'!H35</f>
        <v>21.660335087679435</v>
      </c>
    </row>
    <row r="19" spans="2:11" x14ac:dyDescent="0.25">
      <c r="B19" s="25" t="s">
        <v>176</v>
      </c>
      <c r="C19" s="2">
        <v>22.856371584029624</v>
      </c>
      <c r="D19" s="2">
        <v>12.533703967792572</v>
      </c>
      <c r="E19" s="2">
        <v>10.969659311221379</v>
      </c>
      <c r="F19" s="3">
        <v>12.898231930752225</v>
      </c>
    </row>
    <row r="20" spans="2:11" x14ac:dyDescent="0.25">
      <c r="B20" s="4" t="s">
        <v>177</v>
      </c>
      <c r="C20" s="2">
        <v>29.059807533283173</v>
      </c>
      <c r="D20" s="2">
        <v>6.925295076714451</v>
      </c>
      <c r="E20" s="2">
        <v>10.402767093010855</v>
      </c>
      <c r="F20" s="3">
        <v>11.024789668073939</v>
      </c>
      <c r="G20" s="28"/>
      <c r="H20" s="28"/>
      <c r="I20" s="28"/>
      <c r="J20" s="28"/>
      <c r="K20" s="28"/>
    </row>
    <row r="21" spans="2:11" ht="15" customHeight="1" x14ac:dyDescent="0.25">
      <c r="B21" s="1" t="s">
        <v>187</v>
      </c>
      <c r="C21" s="2">
        <v>49.721753544342484</v>
      </c>
      <c r="D21" s="2">
        <v>17.755981727833191</v>
      </c>
      <c r="E21" s="2">
        <v>25.90948736650191</v>
      </c>
      <c r="F21" s="3">
        <v>25.250955731098383</v>
      </c>
    </row>
    <row r="22" spans="2:11" ht="15" customHeight="1" x14ac:dyDescent="0.25">
      <c r="B22" s="25" t="s">
        <v>119</v>
      </c>
      <c r="C22" s="2">
        <v>29.538738102268471</v>
      </c>
      <c r="D22" s="2">
        <v>6.9333328610341614</v>
      </c>
      <c r="E22" s="2">
        <v>9.4135323506005175</v>
      </c>
      <c r="F22" s="3">
        <v>10.587871493286022</v>
      </c>
    </row>
    <row r="23" spans="2:11" ht="15" customHeight="1" x14ac:dyDescent="0.25">
      <c r="B23" s="1" t="s">
        <v>178</v>
      </c>
      <c r="C23" s="2">
        <f>'Tableau complémentaire A'!E49+'Tableau complémentaire A'!E50</f>
        <v>61.1472668124905</v>
      </c>
      <c r="D23" s="2">
        <f>'Tableau complémentaire A'!G49+'Tableau complémentaire A'!G50</f>
        <v>46.837081924099898</v>
      </c>
      <c r="E23" s="2">
        <f>'Tableau complémentaire A'!H49+'Tableau complémentaire A'!H50</f>
        <v>52.536135989010006</v>
      </c>
      <c r="F23" s="3">
        <f>'Tableau complémentaire A'!H49+'Tableau complémentaire A'!H50</f>
        <v>52.536135989010006</v>
      </c>
    </row>
    <row r="25" spans="2:11" x14ac:dyDescent="0.25">
      <c r="B25" s="5" t="s">
        <v>160</v>
      </c>
    </row>
    <row r="26" spans="2:11" x14ac:dyDescent="0.25">
      <c r="B26" s="5" t="s">
        <v>161</v>
      </c>
    </row>
    <row r="27" spans="2:11" x14ac:dyDescent="0.25">
      <c r="B27" s="5" t="s">
        <v>190</v>
      </c>
    </row>
    <row r="28" spans="2:11" x14ac:dyDescent="0.25">
      <c r="B28" s="5" t="s">
        <v>191</v>
      </c>
    </row>
    <row r="29" spans="2:11" x14ac:dyDescent="0.25">
      <c r="B29" s="5" t="s">
        <v>162</v>
      </c>
    </row>
    <row r="30" spans="2:11" x14ac:dyDescent="0.25">
      <c r="B30" s="5" t="s">
        <v>219</v>
      </c>
    </row>
  </sheetData>
  <mergeCells count="1">
    <mergeCell ref="B1:F1"/>
  </mergeCells>
  <pageMargins left="0.7" right="0.7" top="0.75" bottom="0.75" header="0.3" footer="0.3"/>
  <pageSetup paperSize="9" scale="77"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heetViews>
  <sheetFormatPr baseColWidth="10" defaultRowHeight="15" x14ac:dyDescent="0.25"/>
  <cols>
    <col min="1" max="1" width="82.140625" customWidth="1"/>
  </cols>
  <sheetData>
    <row r="1" spans="1:5" x14ac:dyDescent="0.25">
      <c r="A1" s="48" t="s">
        <v>217</v>
      </c>
      <c r="B1" s="48"/>
      <c r="C1" s="48"/>
      <c r="D1" s="48"/>
      <c r="E1" s="48"/>
    </row>
    <row r="2" spans="1:5" x14ac:dyDescent="0.25">
      <c r="A2" s="5"/>
      <c r="B2" s="5"/>
      <c r="C2" s="5"/>
      <c r="D2" s="5"/>
      <c r="E2" s="5"/>
    </row>
    <row r="3" spans="1:5" x14ac:dyDescent="0.25">
      <c r="A3" s="5"/>
      <c r="B3" s="5"/>
      <c r="C3" s="5"/>
      <c r="D3" s="5"/>
      <c r="E3" s="9" t="s">
        <v>94</v>
      </c>
    </row>
    <row r="4" spans="1:5" ht="22.5" x14ac:dyDescent="0.25">
      <c r="A4" s="44"/>
      <c r="B4" s="16" t="s">
        <v>152</v>
      </c>
      <c r="C4" s="44" t="s">
        <v>63</v>
      </c>
      <c r="D4" s="44" t="s">
        <v>65</v>
      </c>
      <c r="E4" s="16" t="s">
        <v>61</v>
      </c>
    </row>
    <row r="5" spans="1:5" x14ac:dyDescent="0.25">
      <c r="A5" s="17" t="s">
        <v>164</v>
      </c>
      <c r="B5" s="2">
        <v>8</v>
      </c>
      <c r="C5" s="2">
        <v>42</v>
      </c>
      <c r="D5" s="2">
        <v>51</v>
      </c>
      <c r="E5" s="3">
        <v>100</v>
      </c>
    </row>
    <row r="6" spans="1:5" x14ac:dyDescent="0.25">
      <c r="A6" s="17" t="s">
        <v>165</v>
      </c>
      <c r="B6" s="2"/>
      <c r="C6" s="2"/>
      <c r="D6" s="2"/>
      <c r="E6" s="3"/>
    </row>
    <row r="7" spans="1:5" x14ac:dyDescent="0.25">
      <c r="A7" s="4" t="s">
        <v>166</v>
      </c>
      <c r="B7" s="2">
        <v>0</v>
      </c>
      <c r="C7" s="2">
        <v>0</v>
      </c>
      <c r="D7" s="2">
        <v>0</v>
      </c>
      <c r="E7" s="3">
        <v>0</v>
      </c>
    </row>
    <row r="8" spans="1:5" x14ac:dyDescent="0.25">
      <c r="A8" s="4" t="s">
        <v>167</v>
      </c>
      <c r="B8" s="2">
        <v>80</v>
      </c>
      <c r="C8" s="2">
        <v>72</v>
      </c>
      <c r="D8" s="2">
        <v>46</v>
      </c>
      <c r="E8" s="3">
        <v>60</v>
      </c>
    </row>
    <row r="9" spans="1:5" x14ac:dyDescent="0.25">
      <c r="A9" s="17" t="s">
        <v>168</v>
      </c>
      <c r="B9" s="2">
        <v>50</v>
      </c>
      <c r="C9" s="2">
        <v>56</v>
      </c>
      <c r="D9" s="2">
        <v>7</v>
      </c>
      <c r="E9" s="3">
        <v>30</v>
      </c>
    </row>
    <row r="10" spans="1:5" x14ac:dyDescent="0.25">
      <c r="A10" s="17" t="s">
        <v>169</v>
      </c>
      <c r="B10" s="2">
        <v>29</v>
      </c>
      <c r="C10" s="2">
        <v>17</v>
      </c>
      <c r="D10" s="2">
        <v>39</v>
      </c>
      <c r="E10" s="3">
        <v>29</v>
      </c>
    </row>
    <row r="11" spans="1:5" x14ac:dyDescent="0.25">
      <c r="A11" s="17" t="s">
        <v>163</v>
      </c>
      <c r="B11" s="50">
        <v>54</v>
      </c>
      <c r="C11" s="50">
        <v>34</v>
      </c>
      <c r="D11" s="50">
        <v>33</v>
      </c>
      <c r="E11" s="49">
        <v>32</v>
      </c>
    </row>
    <row r="12" spans="1:5" x14ac:dyDescent="0.25">
      <c r="A12" s="4" t="s">
        <v>170</v>
      </c>
      <c r="B12" s="2">
        <v>75</v>
      </c>
      <c r="C12" s="2">
        <v>58</v>
      </c>
      <c r="D12" s="2">
        <v>71</v>
      </c>
      <c r="E12" s="3">
        <v>66</v>
      </c>
    </row>
    <row r="13" spans="1:5" x14ac:dyDescent="0.25">
      <c r="A13" s="17" t="s">
        <v>7</v>
      </c>
      <c r="B13" s="2">
        <v>31</v>
      </c>
      <c r="C13" s="2">
        <v>34</v>
      </c>
      <c r="D13" s="2">
        <v>35</v>
      </c>
      <c r="E13" s="3">
        <v>34</v>
      </c>
    </row>
    <row r="14" spans="1:5" x14ac:dyDescent="0.25">
      <c r="A14" s="17" t="s">
        <v>171</v>
      </c>
      <c r="B14" s="2">
        <v>44</v>
      </c>
      <c r="C14" s="2">
        <v>24</v>
      </c>
      <c r="D14" s="2">
        <v>36</v>
      </c>
      <c r="E14" s="3">
        <v>32</v>
      </c>
    </row>
    <row r="15" spans="1:5" x14ac:dyDescent="0.25">
      <c r="A15" s="4" t="s">
        <v>172</v>
      </c>
      <c r="B15" s="2">
        <v>70</v>
      </c>
      <c r="C15" s="2">
        <v>24</v>
      </c>
      <c r="D15" s="2">
        <v>28</v>
      </c>
      <c r="E15" s="3">
        <v>30</v>
      </c>
    </row>
    <row r="16" spans="1:5" x14ac:dyDescent="0.25">
      <c r="A16" s="17" t="s">
        <v>173</v>
      </c>
      <c r="B16" s="2">
        <v>53</v>
      </c>
      <c r="C16" s="2">
        <v>11</v>
      </c>
      <c r="D16" s="2">
        <v>10</v>
      </c>
      <c r="E16" s="3">
        <v>14</v>
      </c>
    </row>
    <row r="17" spans="1:5" x14ac:dyDescent="0.25">
      <c r="A17" s="17" t="s">
        <v>174</v>
      </c>
      <c r="B17" s="2">
        <v>18</v>
      </c>
      <c r="C17" s="2">
        <v>13</v>
      </c>
      <c r="D17" s="2">
        <v>18</v>
      </c>
      <c r="E17" s="3">
        <v>16</v>
      </c>
    </row>
    <row r="18" spans="1:5" x14ac:dyDescent="0.25">
      <c r="A18" s="1" t="s">
        <v>175</v>
      </c>
      <c r="B18" s="2">
        <v>51</v>
      </c>
      <c r="C18" s="2">
        <v>27</v>
      </c>
      <c r="D18" s="2">
        <v>20</v>
      </c>
      <c r="E18" s="3">
        <v>25</v>
      </c>
    </row>
    <row r="19" spans="1:5" x14ac:dyDescent="0.25">
      <c r="A19" s="25" t="s">
        <v>176</v>
      </c>
      <c r="B19" s="2">
        <v>23</v>
      </c>
      <c r="C19" s="2">
        <v>12</v>
      </c>
      <c r="D19" s="2">
        <v>10</v>
      </c>
      <c r="E19" s="3">
        <v>12</v>
      </c>
    </row>
    <row r="20" spans="1:5" x14ac:dyDescent="0.25">
      <c r="A20" s="4" t="s">
        <v>177</v>
      </c>
      <c r="B20" s="2">
        <v>36</v>
      </c>
      <c r="C20" s="2">
        <v>8</v>
      </c>
      <c r="D20" s="2">
        <v>10</v>
      </c>
      <c r="E20" s="3">
        <v>11</v>
      </c>
    </row>
    <row r="21" spans="1:5" x14ac:dyDescent="0.25">
      <c r="A21" s="1" t="s">
        <v>187</v>
      </c>
      <c r="B21" s="2">
        <v>61</v>
      </c>
      <c r="C21" s="2">
        <v>17</v>
      </c>
      <c r="D21" s="2">
        <v>26</v>
      </c>
      <c r="E21" s="3">
        <v>25</v>
      </c>
    </row>
    <row r="22" spans="1:5" x14ac:dyDescent="0.25">
      <c r="A22" s="25" t="s">
        <v>119</v>
      </c>
      <c r="B22" s="2">
        <v>39</v>
      </c>
      <c r="C22" s="2">
        <v>7</v>
      </c>
      <c r="D22" s="2">
        <v>10</v>
      </c>
      <c r="E22" s="3">
        <v>11</v>
      </c>
    </row>
    <row r="23" spans="1:5" x14ac:dyDescent="0.25">
      <c r="A23" s="1" t="s">
        <v>178</v>
      </c>
      <c r="B23" s="2">
        <v>61</v>
      </c>
      <c r="C23" s="2">
        <v>38</v>
      </c>
      <c r="D23" s="2">
        <v>47</v>
      </c>
      <c r="E23" s="3">
        <v>44</v>
      </c>
    </row>
    <row r="24" spans="1:5" x14ac:dyDescent="0.25">
      <c r="A24" s="5"/>
      <c r="B24" s="5"/>
      <c r="C24" s="5"/>
      <c r="D24" s="5"/>
      <c r="E24" s="5"/>
    </row>
    <row r="25" spans="1:5" x14ac:dyDescent="0.25">
      <c r="A25" s="5" t="s">
        <v>160</v>
      </c>
      <c r="B25" s="5"/>
      <c r="C25" s="5"/>
      <c r="D25" s="5"/>
      <c r="E25" s="5"/>
    </row>
    <row r="26" spans="1:5" x14ac:dyDescent="0.25">
      <c r="A26" s="5" t="s">
        <v>208</v>
      </c>
      <c r="B26" s="5"/>
      <c r="C26" s="5"/>
      <c r="D26" s="5"/>
      <c r="E26" s="5"/>
    </row>
    <row r="27" spans="1:5" x14ac:dyDescent="0.25">
      <c r="A27" s="5" t="s">
        <v>209</v>
      </c>
      <c r="B27" s="5"/>
      <c r="C27" s="5"/>
      <c r="D27" s="5"/>
      <c r="E27" s="5"/>
    </row>
    <row r="28" spans="1:5" x14ac:dyDescent="0.25">
      <c r="A28" s="5" t="s">
        <v>191</v>
      </c>
      <c r="B28" s="5"/>
      <c r="C28" s="5"/>
      <c r="D28" s="5"/>
      <c r="E28" s="5"/>
    </row>
    <row r="29" spans="1:5" x14ac:dyDescent="0.25">
      <c r="A29" s="5" t="s">
        <v>162</v>
      </c>
      <c r="B29" s="5"/>
      <c r="C29" s="5"/>
      <c r="D29" s="5"/>
      <c r="E29"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baseColWidth="10" defaultRowHeight="15" x14ac:dyDescent="0.25"/>
  <cols>
    <col min="1" max="1" width="46" customWidth="1"/>
    <col min="2" max="4" width="27.28515625" customWidth="1"/>
  </cols>
  <sheetData>
    <row r="1" spans="1:5" x14ac:dyDescent="0.25">
      <c r="A1" s="42" t="s">
        <v>216</v>
      </c>
      <c r="B1" s="42"/>
      <c r="C1" s="42"/>
      <c r="D1" s="42"/>
      <c r="E1" s="5"/>
    </row>
    <row r="2" spans="1:5" x14ac:dyDescent="0.25">
      <c r="A2" s="5"/>
      <c r="B2" s="5"/>
      <c r="C2" s="5"/>
      <c r="D2" s="5"/>
      <c r="E2" s="5"/>
    </row>
    <row r="3" spans="1:5" x14ac:dyDescent="0.25">
      <c r="A3" s="5"/>
      <c r="B3" s="57" t="s">
        <v>182</v>
      </c>
      <c r="C3" s="56" t="s">
        <v>59</v>
      </c>
      <c r="D3" s="56"/>
      <c r="E3" s="5"/>
    </row>
    <row r="4" spans="1:5" x14ac:dyDescent="0.25">
      <c r="A4" s="18"/>
      <c r="B4" s="57"/>
      <c r="C4" s="43" t="s">
        <v>88</v>
      </c>
      <c r="D4" s="43" t="s">
        <v>89</v>
      </c>
      <c r="E4" s="6"/>
    </row>
    <row r="5" spans="1:5" x14ac:dyDescent="0.25">
      <c r="A5" s="20" t="s">
        <v>56</v>
      </c>
      <c r="B5" s="35">
        <v>1668</v>
      </c>
      <c r="C5" s="36">
        <v>23.1</v>
      </c>
      <c r="D5" s="36">
        <v>14.6</v>
      </c>
      <c r="E5" s="5"/>
    </row>
    <row r="6" spans="1:5" x14ac:dyDescent="0.25">
      <c r="A6" s="20" t="s">
        <v>35</v>
      </c>
      <c r="B6" s="35">
        <v>1862</v>
      </c>
      <c r="C6" s="36">
        <v>14.1</v>
      </c>
      <c r="D6" s="36">
        <v>9.5</v>
      </c>
      <c r="E6" s="5"/>
    </row>
    <row r="7" spans="1:5" x14ac:dyDescent="0.25">
      <c r="A7" s="20" t="s">
        <v>153</v>
      </c>
      <c r="B7" s="35">
        <v>1928</v>
      </c>
      <c r="C7" s="36">
        <v>10.1</v>
      </c>
      <c r="D7" s="36">
        <v>6.8</v>
      </c>
      <c r="E7" s="5"/>
    </row>
    <row r="8" spans="1:5" x14ac:dyDescent="0.25">
      <c r="A8" s="30" t="s">
        <v>57</v>
      </c>
      <c r="B8" s="37">
        <v>2066</v>
      </c>
      <c r="C8" s="38">
        <v>10</v>
      </c>
      <c r="D8" s="38">
        <v>7.3</v>
      </c>
      <c r="E8" s="5"/>
    </row>
    <row r="9" spans="1:5" x14ac:dyDescent="0.25">
      <c r="A9" s="30" t="s">
        <v>58</v>
      </c>
      <c r="B9" s="37">
        <v>1851</v>
      </c>
      <c r="C9" s="38">
        <v>10.1</v>
      </c>
      <c r="D9" s="38">
        <v>6.4</v>
      </c>
      <c r="E9" s="5"/>
    </row>
    <row r="10" spans="1:5" x14ac:dyDescent="0.25">
      <c r="A10" s="20" t="s">
        <v>183</v>
      </c>
      <c r="B10" s="35">
        <v>1364</v>
      </c>
      <c r="C10" s="36">
        <v>38.700000000000003</v>
      </c>
      <c r="D10" s="36">
        <v>26</v>
      </c>
      <c r="E10" s="5"/>
    </row>
    <row r="11" spans="1:5" x14ac:dyDescent="0.25">
      <c r="A11" s="31" t="s">
        <v>127</v>
      </c>
      <c r="B11" s="39">
        <v>1513</v>
      </c>
      <c r="C11" s="40">
        <v>28.5</v>
      </c>
      <c r="D11" s="40">
        <v>23</v>
      </c>
      <c r="E11" s="7"/>
    </row>
    <row r="12" spans="1:5" x14ac:dyDescent="0.25">
      <c r="A12" s="31" t="s">
        <v>68</v>
      </c>
      <c r="B12" s="39">
        <v>1185</v>
      </c>
      <c r="C12" s="40">
        <v>52.5</v>
      </c>
      <c r="D12" s="40">
        <v>31.6</v>
      </c>
      <c r="E12" s="7"/>
    </row>
    <row r="13" spans="1:5" x14ac:dyDescent="0.25">
      <c r="A13" s="21" t="s">
        <v>155</v>
      </c>
      <c r="B13" s="37">
        <v>1693</v>
      </c>
      <c r="C13" s="38">
        <v>18.5</v>
      </c>
      <c r="D13" s="38">
        <v>15</v>
      </c>
      <c r="E13" s="5"/>
    </row>
    <row r="14" spans="1:5" x14ac:dyDescent="0.25">
      <c r="A14" s="21" t="s">
        <v>154</v>
      </c>
      <c r="B14" s="37">
        <v>1496</v>
      </c>
      <c r="C14" s="38">
        <v>26.9</v>
      </c>
      <c r="D14" s="38">
        <v>18.100000000000001</v>
      </c>
      <c r="E14" s="5"/>
    </row>
    <row r="15" spans="1:5" x14ac:dyDescent="0.25">
      <c r="A15" s="21" t="s">
        <v>138</v>
      </c>
      <c r="B15" s="37">
        <v>1065</v>
      </c>
      <c r="C15" s="38">
        <v>64.7</v>
      </c>
      <c r="D15" s="38">
        <v>48.4</v>
      </c>
      <c r="E15" s="5"/>
    </row>
    <row r="16" spans="1:5" x14ac:dyDescent="0.25">
      <c r="A16" s="21" t="s">
        <v>123</v>
      </c>
      <c r="B16" s="37">
        <v>997</v>
      </c>
      <c r="C16" s="38">
        <v>82.5</v>
      </c>
      <c r="D16" s="38">
        <v>51.8</v>
      </c>
      <c r="E16" s="5"/>
    </row>
    <row r="17" spans="1:5" x14ac:dyDescent="0.25">
      <c r="A17" s="31" t="s">
        <v>127</v>
      </c>
      <c r="B17" s="51">
        <v>750</v>
      </c>
      <c r="C17" s="40">
        <v>80.3</v>
      </c>
      <c r="D17" s="40">
        <v>69.5</v>
      </c>
      <c r="E17" s="7"/>
    </row>
    <row r="18" spans="1:5" x14ac:dyDescent="0.25">
      <c r="A18" s="31" t="s">
        <v>68</v>
      </c>
      <c r="B18" s="39">
        <v>1027</v>
      </c>
      <c r="C18" s="40">
        <v>81.3</v>
      </c>
      <c r="D18" s="40">
        <v>48.8</v>
      </c>
      <c r="E18" s="8"/>
    </row>
    <row r="19" spans="1:5" x14ac:dyDescent="0.25">
      <c r="A19" s="20" t="s">
        <v>189</v>
      </c>
      <c r="B19" s="35">
        <v>1041</v>
      </c>
      <c r="C19" s="36">
        <v>66.7</v>
      </c>
      <c r="D19" s="36">
        <v>47.2</v>
      </c>
      <c r="E19" s="5"/>
    </row>
    <row r="20" spans="1:5" x14ac:dyDescent="0.25">
      <c r="A20" s="5"/>
      <c r="B20" s="5"/>
      <c r="C20" s="5"/>
      <c r="D20" s="5"/>
      <c r="E20" s="5"/>
    </row>
    <row r="21" spans="1:5" x14ac:dyDescent="0.25">
      <c r="A21" s="5" t="s">
        <v>185</v>
      </c>
      <c r="B21" s="5"/>
      <c r="C21" s="5"/>
      <c r="D21" s="5"/>
      <c r="E21" s="5"/>
    </row>
    <row r="22" spans="1:5" x14ac:dyDescent="0.25">
      <c r="A22" s="5" t="s">
        <v>212</v>
      </c>
      <c r="B22" s="5"/>
      <c r="C22" s="5"/>
      <c r="D22" s="5"/>
      <c r="E22" s="5"/>
    </row>
    <row r="23" spans="1:5" x14ac:dyDescent="0.25">
      <c r="A23" s="5" t="s">
        <v>210</v>
      </c>
      <c r="B23" s="5"/>
      <c r="C23" s="5"/>
      <c r="D23" s="5"/>
      <c r="E23" s="5"/>
    </row>
    <row r="24" spans="1:5" x14ac:dyDescent="0.25">
      <c r="A24" s="5" t="s">
        <v>197</v>
      </c>
      <c r="B24" s="5"/>
      <c r="C24" s="5"/>
      <c r="D24" s="5"/>
      <c r="E24" s="5"/>
    </row>
    <row r="25" spans="1:5" x14ac:dyDescent="0.25">
      <c r="A25" s="5" t="s">
        <v>162</v>
      </c>
      <c r="B25" s="5"/>
      <c r="C25" s="5"/>
      <c r="D25" s="5"/>
      <c r="E25" s="5"/>
    </row>
  </sheetData>
  <mergeCells count="2">
    <mergeCell ref="B3:B4"/>
    <mergeCell ref="C3:D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heetViews>
  <sheetFormatPr baseColWidth="10" defaultRowHeight="15" x14ac:dyDescent="0.25"/>
  <cols>
    <col min="1" max="1" width="40.42578125" customWidth="1"/>
    <col min="2" max="4" width="27.28515625" customWidth="1"/>
  </cols>
  <sheetData>
    <row r="1" spans="1:5" x14ac:dyDescent="0.25">
      <c r="A1" s="42" t="s">
        <v>215</v>
      </c>
      <c r="B1" s="42"/>
      <c r="C1" s="42"/>
      <c r="D1" s="42"/>
      <c r="E1" s="5"/>
    </row>
    <row r="2" spans="1:5" x14ac:dyDescent="0.25">
      <c r="A2" s="5"/>
      <c r="B2" s="5"/>
      <c r="C2" s="5"/>
      <c r="D2" s="5"/>
      <c r="E2" s="5"/>
    </row>
    <row r="3" spans="1:5" x14ac:dyDescent="0.25">
      <c r="A3" s="5"/>
      <c r="B3" s="57" t="s">
        <v>182</v>
      </c>
      <c r="C3" s="56" t="s">
        <v>59</v>
      </c>
      <c r="D3" s="56"/>
      <c r="E3" s="5"/>
    </row>
    <row r="4" spans="1:5" x14ac:dyDescent="0.25">
      <c r="A4" s="18"/>
      <c r="B4" s="57"/>
      <c r="C4" s="43" t="s">
        <v>88</v>
      </c>
      <c r="D4" s="43" t="s">
        <v>89</v>
      </c>
      <c r="E4" s="6"/>
    </row>
    <row r="5" spans="1:5" x14ac:dyDescent="0.25">
      <c r="A5" s="20" t="s">
        <v>56</v>
      </c>
      <c r="B5" s="35">
        <v>1716</v>
      </c>
      <c r="C5" s="36">
        <v>21.5</v>
      </c>
      <c r="D5" s="36">
        <v>13.7</v>
      </c>
      <c r="E5" s="5"/>
    </row>
    <row r="6" spans="1:5" x14ac:dyDescent="0.25">
      <c r="A6" s="20" t="s">
        <v>35</v>
      </c>
      <c r="B6" s="35">
        <v>1910</v>
      </c>
      <c r="C6" s="36">
        <v>13.5</v>
      </c>
      <c r="D6" s="36">
        <v>9.5</v>
      </c>
      <c r="E6" s="5"/>
    </row>
    <row r="7" spans="1:5" x14ac:dyDescent="0.25">
      <c r="A7" s="20" t="s">
        <v>153</v>
      </c>
      <c r="B7" s="35">
        <v>1974</v>
      </c>
      <c r="C7" s="36">
        <v>9.6999999999999993</v>
      </c>
      <c r="D7" s="36">
        <v>6.6</v>
      </c>
      <c r="E7" s="5"/>
    </row>
    <row r="8" spans="1:5" x14ac:dyDescent="0.25">
      <c r="A8" s="30" t="s">
        <v>57</v>
      </c>
      <c r="B8" s="37">
        <v>2122</v>
      </c>
      <c r="C8" s="38">
        <v>9.6999999999999993</v>
      </c>
      <c r="D8" s="38">
        <v>7.4</v>
      </c>
      <c r="E8" s="5"/>
    </row>
    <row r="9" spans="1:5" x14ac:dyDescent="0.25">
      <c r="A9" s="30" t="s">
        <v>58</v>
      </c>
      <c r="B9" s="37">
        <v>1874</v>
      </c>
      <c r="C9" s="38">
        <v>9.5</v>
      </c>
      <c r="D9" s="38">
        <v>5.7</v>
      </c>
      <c r="E9" s="5"/>
    </row>
    <row r="10" spans="1:5" x14ac:dyDescent="0.25">
      <c r="A10" s="20" t="s">
        <v>183</v>
      </c>
      <c r="B10" s="35">
        <v>1080</v>
      </c>
      <c r="C10" s="36">
        <v>59.1</v>
      </c>
      <c r="D10" s="36">
        <v>44</v>
      </c>
      <c r="E10" s="5"/>
    </row>
    <row r="11" spans="1:5" x14ac:dyDescent="0.25">
      <c r="A11" s="31" t="s">
        <v>127</v>
      </c>
      <c r="B11" s="39">
        <v>1232</v>
      </c>
      <c r="C11" s="40">
        <v>49.2</v>
      </c>
      <c r="D11" s="40">
        <v>41.8</v>
      </c>
      <c r="E11" s="7"/>
    </row>
    <row r="12" spans="1:5" x14ac:dyDescent="0.25">
      <c r="A12" s="31" t="s">
        <v>68</v>
      </c>
      <c r="B12" s="39">
        <v>1062</v>
      </c>
      <c r="C12" s="40">
        <v>70.900000000000006</v>
      </c>
      <c r="D12" s="40">
        <v>42.9</v>
      </c>
      <c r="E12" s="7"/>
    </row>
    <row r="13" spans="1:5" x14ac:dyDescent="0.25">
      <c r="A13" s="21" t="s">
        <v>155</v>
      </c>
      <c r="B13" s="37">
        <v>1552</v>
      </c>
      <c r="C13" s="38">
        <v>29.1</v>
      </c>
      <c r="D13" s="38">
        <v>22.4</v>
      </c>
      <c r="E13" s="5"/>
    </row>
    <row r="14" spans="1:5" x14ac:dyDescent="0.25">
      <c r="A14" s="21" t="s">
        <v>154</v>
      </c>
      <c r="B14" s="37">
        <v>1537</v>
      </c>
      <c r="C14" s="38">
        <v>32.9</v>
      </c>
      <c r="D14" s="38">
        <v>24.2</v>
      </c>
      <c r="E14" s="5"/>
    </row>
    <row r="15" spans="1:5" x14ac:dyDescent="0.25">
      <c r="A15" s="21" t="s">
        <v>138</v>
      </c>
      <c r="B15" s="37">
        <v>858</v>
      </c>
      <c r="C15" s="38">
        <v>76.900000000000006</v>
      </c>
      <c r="D15" s="38">
        <v>57.6</v>
      </c>
      <c r="E15" s="5"/>
    </row>
    <row r="16" spans="1:5" x14ac:dyDescent="0.25">
      <c r="A16" s="21" t="s">
        <v>123</v>
      </c>
      <c r="B16" s="37">
        <v>893</v>
      </c>
      <c r="C16" s="38">
        <v>80</v>
      </c>
      <c r="D16" s="38">
        <v>60.7</v>
      </c>
      <c r="E16" s="5"/>
    </row>
    <row r="17" spans="1:5" x14ac:dyDescent="0.25">
      <c r="A17" s="31" t="s">
        <v>127</v>
      </c>
      <c r="B17" s="51">
        <v>747</v>
      </c>
      <c r="C17" s="40">
        <v>76.400000000000006</v>
      </c>
      <c r="D17" s="40">
        <v>73.900000000000006</v>
      </c>
      <c r="E17" s="7"/>
    </row>
    <row r="18" spans="1:5" x14ac:dyDescent="0.25">
      <c r="A18" s="31" t="s">
        <v>68</v>
      </c>
      <c r="B18" s="39">
        <v>1021</v>
      </c>
      <c r="C18" s="40">
        <v>87.7</v>
      </c>
      <c r="D18" s="40">
        <v>46.3</v>
      </c>
      <c r="E18" s="8"/>
    </row>
    <row r="19" spans="1:5" x14ac:dyDescent="0.25">
      <c r="A19" s="20" t="s">
        <v>189</v>
      </c>
      <c r="B19" s="35">
        <v>1063</v>
      </c>
      <c r="C19" s="36">
        <v>67.099999999999994</v>
      </c>
      <c r="D19" s="36">
        <v>46.2</v>
      </c>
      <c r="E19" s="5"/>
    </row>
    <row r="20" spans="1:5" x14ac:dyDescent="0.25">
      <c r="A20" s="5"/>
      <c r="B20" s="5"/>
      <c r="C20" s="5"/>
      <c r="D20" s="5"/>
      <c r="E20" s="5"/>
    </row>
    <row r="21" spans="1:5" x14ac:dyDescent="0.25">
      <c r="A21" s="5" t="s">
        <v>185</v>
      </c>
      <c r="B21" s="5"/>
      <c r="C21" s="5"/>
      <c r="D21" s="5"/>
      <c r="E21" s="5"/>
    </row>
    <row r="22" spans="1:5" x14ac:dyDescent="0.25">
      <c r="A22" s="5" t="s">
        <v>213</v>
      </c>
      <c r="B22" s="5"/>
      <c r="C22" s="5"/>
      <c r="D22" s="5"/>
      <c r="E22" s="5"/>
    </row>
    <row r="23" spans="1:5" x14ac:dyDescent="0.25">
      <c r="A23" s="5" t="s">
        <v>211</v>
      </c>
      <c r="B23" s="5"/>
      <c r="C23" s="5"/>
      <c r="D23" s="5"/>
      <c r="E23" s="5"/>
    </row>
    <row r="24" spans="1:5" x14ac:dyDescent="0.25">
      <c r="A24" s="5" t="s">
        <v>197</v>
      </c>
      <c r="B24" s="5"/>
      <c r="C24" s="5"/>
      <c r="D24" s="5"/>
      <c r="E24" s="5"/>
    </row>
    <row r="25" spans="1:5" x14ac:dyDescent="0.25">
      <c r="A25" s="5" t="s">
        <v>162</v>
      </c>
      <c r="B25" s="5"/>
      <c r="C25" s="5"/>
      <c r="D25" s="5"/>
      <c r="E25" s="5"/>
    </row>
  </sheetData>
  <mergeCells count="2">
    <mergeCell ref="B3:B4"/>
    <mergeCell ref="C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7"/>
  <sheetViews>
    <sheetView showGridLines="0" zoomScaleNormal="100" workbookViewId="0"/>
  </sheetViews>
  <sheetFormatPr baseColWidth="10" defaultRowHeight="11.25" x14ac:dyDescent="0.25"/>
  <cols>
    <col min="1" max="1" width="3.7109375" style="5" customWidth="1"/>
    <col min="2" max="2" width="34.28515625" style="5" customWidth="1"/>
    <col min="3" max="7" width="12.7109375" style="5" customWidth="1"/>
    <col min="8" max="8" width="13.5703125" style="5" customWidth="1"/>
    <col min="9" max="10" width="12.7109375" style="5" customWidth="1"/>
    <col min="11" max="11" width="14.85546875" style="5" customWidth="1"/>
    <col min="12" max="16384" width="11.42578125" style="5"/>
  </cols>
  <sheetData>
    <row r="1" spans="2:11" x14ac:dyDescent="0.25">
      <c r="B1" s="52" t="s">
        <v>69</v>
      </c>
      <c r="C1" s="52"/>
      <c r="D1" s="52"/>
      <c r="E1" s="52"/>
      <c r="F1" s="52"/>
      <c r="G1" s="52"/>
      <c r="H1" s="52"/>
      <c r="I1" s="52"/>
      <c r="J1" s="52"/>
      <c r="K1" s="10"/>
    </row>
    <row r="2" spans="2:11" x14ac:dyDescent="0.25">
      <c r="B2" s="10"/>
      <c r="C2" s="10"/>
      <c r="D2" s="10"/>
      <c r="E2" s="10"/>
      <c r="F2" s="10"/>
      <c r="G2" s="10"/>
      <c r="H2" s="10"/>
      <c r="I2" s="10"/>
      <c r="J2" s="10"/>
      <c r="K2" s="10"/>
    </row>
    <row r="3" spans="2:11" x14ac:dyDescent="0.25">
      <c r="J3" s="9" t="s">
        <v>94</v>
      </c>
    </row>
    <row r="4" spans="2:11" s="11" customFormat="1" ht="43.5" customHeight="1" x14ac:dyDescent="0.25">
      <c r="B4" s="22"/>
      <c r="C4" s="53" t="s">
        <v>139</v>
      </c>
      <c r="D4" s="53"/>
      <c r="E4" s="53"/>
      <c r="F4" s="53"/>
      <c r="G4" s="53" t="s">
        <v>140</v>
      </c>
      <c r="H4" s="53"/>
      <c r="I4" s="54" t="s">
        <v>179</v>
      </c>
      <c r="J4" s="53" t="s">
        <v>55</v>
      </c>
    </row>
    <row r="5" spans="2:11" s="11" customFormat="1" ht="87" customHeight="1" x14ac:dyDescent="0.25">
      <c r="B5" s="22"/>
      <c r="C5" s="19" t="s">
        <v>188</v>
      </c>
      <c r="D5" s="19" t="s">
        <v>120</v>
      </c>
      <c r="E5" s="19" t="s">
        <v>121</v>
      </c>
      <c r="F5" s="19" t="s">
        <v>54</v>
      </c>
      <c r="G5" s="19" t="s">
        <v>104</v>
      </c>
      <c r="H5" s="19" t="s">
        <v>143</v>
      </c>
      <c r="I5" s="55"/>
      <c r="J5" s="53"/>
    </row>
    <row r="6" spans="2:11" x14ac:dyDescent="0.25">
      <c r="B6" s="12" t="s">
        <v>131</v>
      </c>
      <c r="C6" s="33">
        <v>0</v>
      </c>
      <c r="D6" s="33">
        <v>87.1</v>
      </c>
      <c r="E6" s="33">
        <v>17.2</v>
      </c>
      <c r="F6" s="33">
        <v>44.8</v>
      </c>
      <c r="G6" s="33">
        <v>52.5</v>
      </c>
      <c r="H6" s="33">
        <v>26.2</v>
      </c>
      <c r="I6" s="33">
        <v>50.1</v>
      </c>
      <c r="J6" s="33">
        <v>69.5</v>
      </c>
    </row>
    <row r="7" spans="2:11" x14ac:dyDescent="0.25">
      <c r="B7" s="12" t="s">
        <v>45</v>
      </c>
      <c r="C7" s="33">
        <v>44.1</v>
      </c>
      <c r="D7" s="33">
        <v>12.5</v>
      </c>
      <c r="E7" s="33">
        <v>72</v>
      </c>
      <c r="F7" s="33">
        <v>39.6</v>
      </c>
      <c r="G7" s="33">
        <v>40.799999999999997</v>
      </c>
      <c r="H7" s="33">
        <v>41</v>
      </c>
      <c r="I7" s="33">
        <v>53.4</v>
      </c>
      <c r="J7" s="33">
        <v>31.3</v>
      </c>
    </row>
    <row r="8" spans="2:11" x14ac:dyDescent="0.25">
      <c r="B8" s="17" t="s">
        <v>46</v>
      </c>
      <c r="C8" s="34">
        <v>0</v>
      </c>
      <c r="D8" s="34">
        <v>0</v>
      </c>
      <c r="E8" s="34">
        <v>63.7</v>
      </c>
      <c r="F8" s="34">
        <v>25.2</v>
      </c>
      <c r="G8" s="34">
        <v>30.7</v>
      </c>
      <c r="H8" s="34">
        <v>16.3</v>
      </c>
      <c r="I8" s="34">
        <v>49.7</v>
      </c>
      <c r="J8" s="34">
        <v>27.7</v>
      </c>
    </row>
    <row r="9" spans="2:11" x14ac:dyDescent="0.25">
      <c r="B9" s="17" t="s">
        <v>132</v>
      </c>
      <c r="C9" s="34">
        <v>16.2</v>
      </c>
      <c r="D9" s="34">
        <v>4</v>
      </c>
      <c r="E9" s="34">
        <v>3.6</v>
      </c>
      <c r="F9" s="34">
        <v>5.2</v>
      </c>
      <c r="G9" s="34">
        <v>1.3</v>
      </c>
      <c r="H9" s="34">
        <v>17.3</v>
      </c>
      <c r="I9" s="34">
        <v>1.5</v>
      </c>
      <c r="J9" s="34">
        <v>0.7</v>
      </c>
    </row>
    <row r="10" spans="2:11" x14ac:dyDescent="0.25">
      <c r="B10" s="17" t="s">
        <v>92</v>
      </c>
      <c r="C10" s="34">
        <v>27.9</v>
      </c>
      <c r="D10" s="34">
        <v>8.5</v>
      </c>
      <c r="E10" s="34">
        <v>4.7</v>
      </c>
      <c r="F10" s="34">
        <v>9.1999999999999993</v>
      </c>
      <c r="G10" s="34">
        <v>8.8000000000000007</v>
      </c>
      <c r="H10" s="34">
        <v>7.4</v>
      </c>
      <c r="I10" s="34">
        <v>2.2000000000000002</v>
      </c>
      <c r="J10" s="34">
        <v>2.9</v>
      </c>
    </row>
    <row r="11" spans="2:11" x14ac:dyDescent="0.25">
      <c r="B11" s="12" t="s">
        <v>47</v>
      </c>
      <c r="C11" s="33">
        <v>18.600000000000001</v>
      </c>
      <c r="D11" s="33">
        <v>16.5</v>
      </c>
      <c r="E11" s="33">
        <v>23.9</v>
      </c>
      <c r="F11" s="33">
        <v>20.100000000000001</v>
      </c>
      <c r="G11" s="33">
        <v>22</v>
      </c>
      <c r="H11" s="33">
        <v>12.9</v>
      </c>
      <c r="I11" s="33">
        <v>15.1</v>
      </c>
      <c r="J11" s="33">
        <v>10.7</v>
      </c>
    </row>
    <row r="12" spans="2:11" x14ac:dyDescent="0.25">
      <c r="B12" s="12" t="s">
        <v>48</v>
      </c>
      <c r="C12" s="33">
        <v>-7.1</v>
      </c>
      <c r="D12" s="33">
        <v>-20.399999999999999</v>
      </c>
      <c r="E12" s="33">
        <v>-18.3</v>
      </c>
      <c r="F12" s="33">
        <v>-16.600000000000001</v>
      </c>
      <c r="G12" s="33">
        <v>-20.7</v>
      </c>
      <c r="H12" s="33">
        <v>-9.3000000000000007</v>
      </c>
      <c r="I12" s="33">
        <v>-21</v>
      </c>
      <c r="J12" s="33">
        <v>-17.3</v>
      </c>
    </row>
    <row r="13" spans="2:11" x14ac:dyDescent="0.25">
      <c r="B13" s="12" t="s">
        <v>66</v>
      </c>
      <c r="C13" s="33">
        <v>44.3</v>
      </c>
      <c r="D13" s="33">
        <v>4.3</v>
      </c>
      <c r="E13" s="33">
        <v>5.3</v>
      </c>
      <c r="F13" s="33">
        <v>12</v>
      </c>
      <c r="G13" s="33">
        <v>5.5</v>
      </c>
      <c r="H13" s="33">
        <v>29.3</v>
      </c>
      <c r="I13" s="33">
        <v>2.4</v>
      </c>
      <c r="J13" s="33">
        <v>5.9</v>
      </c>
    </row>
    <row r="14" spans="2:11" x14ac:dyDescent="0.25">
      <c r="B14" s="17" t="s">
        <v>49</v>
      </c>
      <c r="C14" s="34">
        <v>14.1</v>
      </c>
      <c r="D14" s="34">
        <v>1</v>
      </c>
      <c r="E14" s="34">
        <v>1.2</v>
      </c>
      <c r="F14" s="34">
        <v>3.1</v>
      </c>
      <c r="G14" s="34">
        <v>1.5</v>
      </c>
      <c r="H14" s="34">
        <v>6.7</v>
      </c>
      <c r="I14" s="34">
        <v>0.9</v>
      </c>
      <c r="J14" s="34">
        <v>1.6</v>
      </c>
    </row>
    <row r="15" spans="2:11" x14ac:dyDescent="0.25">
      <c r="B15" s="17" t="s">
        <v>50</v>
      </c>
      <c r="C15" s="34">
        <v>30</v>
      </c>
      <c r="D15" s="34">
        <v>2.1</v>
      </c>
      <c r="E15" s="34">
        <v>3.8</v>
      </c>
      <c r="F15" s="34">
        <v>7.9</v>
      </c>
      <c r="G15" s="34">
        <v>3.2</v>
      </c>
      <c r="H15" s="34">
        <v>21.2</v>
      </c>
      <c r="I15" s="34">
        <v>1.4</v>
      </c>
      <c r="J15" s="34">
        <v>1.7</v>
      </c>
    </row>
    <row r="16" spans="2:11" x14ac:dyDescent="0.25">
      <c r="B16" s="17" t="s">
        <v>51</v>
      </c>
      <c r="C16" s="34">
        <v>2.2000000000000002</v>
      </c>
      <c r="D16" s="34">
        <v>0.1</v>
      </c>
      <c r="E16" s="34">
        <v>1.2</v>
      </c>
      <c r="F16" s="34">
        <v>0.9</v>
      </c>
      <c r="G16" s="34">
        <v>0.5</v>
      </c>
      <c r="H16" s="34">
        <v>2.4</v>
      </c>
      <c r="I16" s="34">
        <v>0.3</v>
      </c>
      <c r="J16" s="34">
        <v>0.2</v>
      </c>
    </row>
    <row r="17" spans="2:10" x14ac:dyDescent="0.25">
      <c r="B17" s="17" t="s">
        <v>52</v>
      </c>
      <c r="C17" s="34">
        <v>18.399999999999999</v>
      </c>
      <c r="D17" s="34">
        <v>1.4</v>
      </c>
      <c r="E17" s="34">
        <v>2</v>
      </c>
      <c r="F17" s="34">
        <v>4.5999999999999996</v>
      </c>
      <c r="G17" s="34">
        <v>0.8</v>
      </c>
      <c r="H17" s="34">
        <v>16.8</v>
      </c>
      <c r="I17" s="34">
        <v>0.8</v>
      </c>
      <c r="J17" s="34">
        <v>0.8</v>
      </c>
    </row>
    <row r="18" spans="2:10" x14ac:dyDescent="0.25">
      <c r="B18" s="17" t="s">
        <v>53</v>
      </c>
      <c r="C18" s="34">
        <v>9.3000000000000007</v>
      </c>
      <c r="D18" s="34">
        <v>0.6</v>
      </c>
      <c r="E18" s="34">
        <v>0.6</v>
      </c>
      <c r="F18" s="34">
        <v>2.2999999999999998</v>
      </c>
      <c r="G18" s="34">
        <v>2</v>
      </c>
      <c r="H18" s="34">
        <v>1.9</v>
      </c>
      <c r="I18" s="34">
        <v>0.3</v>
      </c>
      <c r="J18" s="34">
        <v>0.7</v>
      </c>
    </row>
    <row r="19" spans="2:10" x14ac:dyDescent="0.25">
      <c r="B19" s="17" t="s">
        <v>67</v>
      </c>
      <c r="C19" s="34">
        <v>0.2</v>
      </c>
      <c r="D19" s="34">
        <v>1.2</v>
      </c>
      <c r="E19" s="34">
        <v>0.3</v>
      </c>
      <c r="F19" s="34">
        <v>1.1000000000000001</v>
      </c>
      <c r="G19" s="34">
        <v>0.8</v>
      </c>
      <c r="H19" s="34">
        <v>1.4</v>
      </c>
      <c r="I19" s="34">
        <v>0.2</v>
      </c>
      <c r="J19" s="34">
        <v>2.7</v>
      </c>
    </row>
    <row r="20" spans="2:10" x14ac:dyDescent="0.25">
      <c r="B20" s="12" t="s">
        <v>54</v>
      </c>
      <c r="C20" s="33">
        <v>100</v>
      </c>
      <c r="D20" s="33">
        <v>100</v>
      </c>
      <c r="E20" s="33">
        <v>100</v>
      </c>
      <c r="F20" s="33">
        <v>100</v>
      </c>
      <c r="G20" s="33">
        <v>100</v>
      </c>
      <c r="H20" s="33">
        <v>100</v>
      </c>
      <c r="I20" s="33">
        <v>100</v>
      </c>
      <c r="J20" s="33">
        <v>100</v>
      </c>
    </row>
    <row r="22" spans="2:10" x14ac:dyDescent="0.25">
      <c r="B22" s="5" t="s">
        <v>192</v>
      </c>
    </row>
    <row r="23" spans="2:10" x14ac:dyDescent="0.25">
      <c r="B23" s="5" t="s">
        <v>193</v>
      </c>
    </row>
    <row r="24" spans="2:10" x14ac:dyDescent="0.25">
      <c r="B24" s="5" t="s">
        <v>194</v>
      </c>
    </row>
    <row r="25" spans="2:10" x14ac:dyDescent="0.25">
      <c r="B25" s="5" t="s">
        <v>195</v>
      </c>
    </row>
    <row r="26" spans="2:10" x14ac:dyDescent="0.25">
      <c r="B26" s="5" t="s">
        <v>180</v>
      </c>
    </row>
    <row r="27" spans="2:10" x14ac:dyDescent="0.25">
      <c r="B27" s="5" t="s">
        <v>181</v>
      </c>
    </row>
  </sheetData>
  <mergeCells count="5">
    <mergeCell ref="B1:J1"/>
    <mergeCell ref="C4:F4"/>
    <mergeCell ref="G4:H4"/>
    <mergeCell ref="J4:J5"/>
    <mergeCell ref="I4:I5"/>
  </mergeCells>
  <pageMargins left="0.7" right="0.7" top="0.75" bottom="0.75" header="0.3" footer="0.3"/>
  <pageSetup paperSize="9" scale="5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6"/>
  <sheetViews>
    <sheetView showGridLines="0" zoomScaleNormal="100" workbookViewId="0">
      <selection activeCell="B26" sqref="B26"/>
    </sheetView>
  </sheetViews>
  <sheetFormatPr baseColWidth="10" defaultRowHeight="11.25" x14ac:dyDescent="0.25"/>
  <cols>
    <col min="1" max="1" width="3.7109375" style="5" customWidth="1"/>
    <col min="2" max="2" width="37.85546875" style="5" customWidth="1"/>
    <col min="3" max="5" width="19" style="5" customWidth="1"/>
    <col min="6" max="16384" width="11.42578125" style="5"/>
  </cols>
  <sheetData>
    <row r="1" spans="2:5" x14ac:dyDescent="0.25">
      <c r="B1" s="10" t="s">
        <v>184</v>
      </c>
      <c r="C1" s="10"/>
      <c r="D1" s="10"/>
      <c r="E1" s="10"/>
    </row>
    <row r="2" spans="2:5" ht="11.25" customHeight="1" x14ac:dyDescent="0.25"/>
    <row r="3" spans="2:5" ht="12" customHeight="1" x14ac:dyDescent="0.25">
      <c r="C3" s="57" t="s">
        <v>182</v>
      </c>
      <c r="D3" s="56" t="s">
        <v>59</v>
      </c>
      <c r="E3" s="56"/>
    </row>
    <row r="4" spans="2:5" s="6" customFormat="1" ht="29.25" customHeight="1" x14ac:dyDescent="0.25">
      <c r="B4" s="18"/>
      <c r="C4" s="57"/>
      <c r="D4" s="19" t="s">
        <v>88</v>
      </c>
      <c r="E4" s="19" t="s">
        <v>89</v>
      </c>
    </row>
    <row r="5" spans="2:5" x14ac:dyDescent="0.25">
      <c r="B5" s="20" t="s">
        <v>56</v>
      </c>
      <c r="C5" s="35">
        <v>1691</v>
      </c>
      <c r="D5" s="36">
        <v>22.3</v>
      </c>
      <c r="E5" s="36">
        <v>14.2</v>
      </c>
    </row>
    <row r="6" spans="2:5" x14ac:dyDescent="0.25">
      <c r="B6" s="20" t="s">
        <v>35</v>
      </c>
      <c r="C6" s="35">
        <v>1883</v>
      </c>
      <c r="D6" s="36">
        <v>13.8</v>
      </c>
      <c r="E6" s="36">
        <v>9.5</v>
      </c>
    </row>
    <row r="7" spans="2:5" x14ac:dyDescent="0.25">
      <c r="B7" s="20" t="s">
        <v>153</v>
      </c>
      <c r="C7" s="35">
        <v>1949</v>
      </c>
      <c r="D7" s="36">
        <v>9.9</v>
      </c>
      <c r="E7" s="36">
        <v>6.7</v>
      </c>
    </row>
    <row r="8" spans="2:5" x14ac:dyDescent="0.25">
      <c r="B8" s="30" t="s">
        <v>57</v>
      </c>
      <c r="C8" s="37">
        <v>2094</v>
      </c>
      <c r="D8" s="38">
        <v>9.8000000000000007</v>
      </c>
      <c r="E8" s="38">
        <v>7.4</v>
      </c>
    </row>
    <row r="9" spans="2:5" x14ac:dyDescent="0.25">
      <c r="B9" s="30" t="s">
        <v>58</v>
      </c>
      <c r="C9" s="37">
        <v>1861</v>
      </c>
      <c r="D9" s="38">
        <v>9.8000000000000007</v>
      </c>
      <c r="E9" s="38">
        <v>6</v>
      </c>
    </row>
    <row r="10" spans="2:5" x14ac:dyDescent="0.25">
      <c r="B10" s="20" t="s">
        <v>183</v>
      </c>
      <c r="C10" s="35">
        <v>1265</v>
      </c>
      <c r="D10" s="36">
        <v>45.6</v>
      </c>
      <c r="E10" s="36">
        <v>32.1</v>
      </c>
    </row>
    <row r="11" spans="2:5" s="7" customFormat="1" x14ac:dyDescent="0.25">
      <c r="B11" s="31" t="s">
        <v>127</v>
      </c>
      <c r="C11" s="39">
        <v>1437</v>
      </c>
      <c r="D11" s="40">
        <v>33.799999999999997</v>
      </c>
      <c r="E11" s="40">
        <v>27.8</v>
      </c>
    </row>
    <row r="12" spans="2:5" s="7" customFormat="1" x14ac:dyDescent="0.25">
      <c r="B12" s="31" t="s">
        <v>68</v>
      </c>
      <c r="C12" s="39">
        <v>1156</v>
      </c>
      <c r="D12" s="40">
        <v>59.9</v>
      </c>
      <c r="E12" s="40">
        <v>36.200000000000003</v>
      </c>
    </row>
    <row r="13" spans="2:5" x14ac:dyDescent="0.25">
      <c r="B13" s="21" t="s">
        <v>155</v>
      </c>
      <c r="C13" s="37">
        <v>1648</v>
      </c>
      <c r="D13" s="38">
        <v>22.5</v>
      </c>
      <c r="E13" s="38">
        <v>17.8</v>
      </c>
    </row>
    <row r="14" spans="2:5" x14ac:dyDescent="0.25">
      <c r="B14" s="21" t="s">
        <v>154</v>
      </c>
      <c r="C14" s="37">
        <v>1503</v>
      </c>
      <c r="D14" s="38">
        <v>27.3</v>
      </c>
      <c r="E14" s="38">
        <v>18.5</v>
      </c>
    </row>
    <row r="15" spans="2:5" x14ac:dyDescent="0.25">
      <c r="B15" s="21" t="s">
        <v>138</v>
      </c>
      <c r="C15" s="37">
        <v>882</v>
      </c>
      <c r="D15" s="38">
        <v>72.3</v>
      </c>
      <c r="E15" s="38">
        <v>54.1</v>
      </c>
    </row>
    <row r="16" spans="2:5" x14ac:dyDescent="0.25">
      <c r="B16" s="21" t="s">
        <v>123</v>
      </c>
      <c r="C16" s="37">
        <v>928</v>
      </c>
      <c r="D16" s="38">
        <v>81.2</v>
      </c>
      <c r="E16" s="38">
        <v>56.2</v>
      </c>
    </row>
    <row r="17" spans="2:6" s="7" customFormat="1" x14ac:dyDescent="0.25">
      <c r="B17" s="31" t="s">
        <v>127</v>
      </c>
      <c r="C17" s="45">
        <v>747</v>
      </c>
      <c r="D17" s="40">
        <v>78.3</v>
      </c>
      <c r="E17" s="40">
        <v>71.8</v>
      </c>
    </row>
    <row r="18" spans="2:6" s="7" customFormat="1" x14ac:dyDescent="0.25">
      <c r="B18" s="31" t="s">
        <v>68</v>
      </c>
      <c r="C18" s="39">
        <v>1021</v>
      </c>
      <c r="D18" s="40">
        <v>84.1</v>
      </c>
      <c r="E18" s="40">
        <v>47.8</v>
      </c>
      <c r="F18" s="8"/>
    </row>
    <row r="19" spans="2:6" x14ac:dyDescent="0.25">
      <c r="B19" s="20" t="s">
        <v>189</v>
      </c>
      <c r="C19" s="35">
        <v>1052</v>
      </c>
      <c r="D19" s="36">
        <v>66.900000000000006</v>
      </c>
      <c r="E19" s="36">
        <v>46.8</v>
      </c>
    </row>
    <row r="21" spans="2:6" x14ac:dyDescent="0.25">
      <c r="B21" s="5" t="s">
        <v>185</v>
      </c>
    </row>
    <row r="22" spans="2:6" x14ac:dyDescent="0.25">
      <c r="B22" s="5" t="s">
        <v>186</v>
      </c>
    </row>
    <row r="23" spans="2:6" x14ac:dyDescent="0.25">
      <c r="B23" s="5" t="s">
        <v>196</v>
      </c>
    </row>
    <row r="24" spans="2:6" x14ac:dyDescent="0.25">
      <c r="B24" s="5" t="s">
        <v>197</v>
      </c>
    </row>
    <row r="25" spans="2:6" x14ac:dyDescent="0.25">
      <c r="B25" s="5" t="s">
        <v>162</v>
      </c>
    </row>
    <row r="26" spans="2:6" x14ac:dyDescent="0.25">
      <c r="B26" s="5" t="s">
        <v>219</v>
      </c>
    </row>
  </sheetData>
  <mergeCells count="2">
    <mergeCell ref="D3:E3"/>
    <mergeCell ref="C3:C4"/>
  </mergeCells>
  <pageMargins left="0.7" right="0.7" top="0.75" bottom="0.75" header="0.3" footer="0.3"/>
  <pageSetup paperSize="9" scale="7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3"/>
  <sheetViews>
    <sheetView showGridLines="0" zoomScaleNormal="100" workbookViewId="0"/>
  </sheetViews>
  <sheetFormatPr baseColWidth="10" defaultRowHeight="11.25" x14ac:dyDescent="0.25"/>
  <cols>
    <col min="1" max="1" width="3.7109375" style="5" customWidth="1"/>
    <col min="2" max="2" width="11.42578125" style="5"/>
    <col min="3" max="3" width="21.7109375" style="5" customWidth="1"/>
    <col min="4" max="4" width="14.5703125" style="5" customWidth="1"/>
    <col min="5" max="16384" width="11.42578125" style="5"/>
  </cols>
  <sheetData>
    <row r="1" spans="2:4" x14ac:dyDescent="0.25">
      <c r="B1" s="10" t="s">
        <v>198</v>
      </c>
    </row>
    <row r="5" spans="2:4" x14ac:dyDescent="0.25">
      <c r="B5" s="4"/>
      <c r="C5" s="12" t="s">
        <v>159</v>
      </c>
      <c r="D5" s="12" t="s">
        <v>111</v>
      </c>
    </row>
    <row r="6" spans="2:4" x14ac:dyDescent="0.25">
      <c r="B6" s="58" t="s">
        <v>108</v>
      </c>
      <c r="C6" s="21" t="s">
        <v>109</v>
      </c>
      <c r="D6" s="38">
        <v>7.4</v>
      </c>
    </row>
    <row r="7" spans="2:4" x14ac:dyDescent="0.25">
      <c r="B7" s="58"/>
      <c r="C7" s="21" t="s">
        <v>118</v>
      </c>
      <c r="D7" s="38">
        <v>32.1</v>
      </c>
    </row>
    <row r="8" spans="2:4" x14ac:dyDescent="0.25">
      <c r="B8" s="58"/>
      <c r="C8" s="21" t="s">
        <v>110</v>
      </c>
      <c r="D8" s="38">
        <v>6</v>
      </c>
    </row>
    <row r="10" spans="2:4" x14ac:dyDescent="0.25">
      <c r="B10" s="5" t="s">
        <v>199</v>
      </c>
    </row>
    <row r="11" spans="2:4" x14ac:dyDescent="0.25">
      <c r="B11" s="5" t="s">
        <v>196</v>
      </c>
    </row>
    <row r="12" spans="2:4" x14ac:dyDescent="0.25">
      <c r="B12" s="5" t="s">
        <v>197</v>
      </c>
    </row>
    <row r="13" spans="2:4" x14ac:dyDescent="0.25">
      <c r="B13" s="5" t="s">
        <v>162</v>
      </c>
    </row>
  </sheetData>
  <mergeCells count="1">
    <mergeCell ref="B6:B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3"/>
  <sheetViews>
    <sheetView showGridLines="0" zoomScaleNormal="100" workbookViewId="0"/>
  </sheetViews>
  <sheetFormatPr baseColWidth="10" defaultRowHeight="11.25" x14ac:dyDescent="0.25"/>
  <cols>
    <col min="1" max="1" width="3.7109375" style="5" customWidth="1"/>
    <col min="2" max="2" width="32.42578125" style="5" customWidth="1"/>
    <col min="3" max="3" width="36.42578125" style="5" customWidth="1"/>
    <col min="4" max="4" width="20" style="5" customWidth="1"/>
    <col min="5" max="5" width="18.28515625" style="5" customWidth="1"/>
    <col min="6" max="6" width="20.42578125" style="5" customWidth="1"/>
    <col min="7" max="7" width="20.28515625" style="5" customWidth="1"/>
    <col min="8" max="8" width="22.140625" style="5" customWidth="1"/>
    <col min="9" max="16384" width="11.42578125" style="5"/>
  </cols>
  <sheetData>
    <row r="1" spans="2:14" ht="9.75" customHeight="1" x14ac:dyDescent="0.25"/>
    <row r="2" spans="2:14" x14ac:dyDescent="0.25">
      <c r="B2" s="52" t="s">
        <v>117</v>
      </c>
      <c r="C2" s="52"/>
      <c r="D2" s="52"/>
      <c r="E2" s="52"/>
      <c r="F2" s="52"/>
      <c r="G2" s="52"/>
      <c r="H2" s="52"/>
    </row>
    <row r="3" spans="2:14" ht="11.25" customHeight="1" x14ac:dyDescent="0.25">
      <c r="B3" s="11"/>
      <c r="H3" s="5" t="s">
        <v>94</v>
      </c>
    </row>
    <row r="4" spans="2:14" ht="15" customHeight="1" x14ac:dyDescent="0.25">
      <c r="B4" s="57"/>
      <c r="C4" s="57"/>
      <c r="D4" s="57" t="s">
        <v>61</v>
      </c>
      <c r="E4" s="57" t="s">
        <v>152</v>
      </c>
      <c r="F4" s="57" t="s">
        <v>64</v>
      </c>
      <c r="G4" s="57" t="s">
        <v>62</v>
      </c>
      <c r="H4" s="57"/>
      <c r="I4" s="13"/>
    </row>
    <row r="5" spans="2:14" ht="32.25" customHeight="1" x14ac:dyDescent="0.25">
      <c r="B5" s="57"/>
      <c r="C5" s="57"/>
      <c r="D5" s="57"/>
      <c r="E5" s="57"/>
      <c r="F5" s="57"/>
      <c r="G5" s="15" t="s">
        <v>63</v>
      </c>
      <c r="H5" s="15" t="s">
        <v>65</v>
      </c>
      <c r="I5" s="13"/>
    </row>
    <row r="6" spans="2:14" ht="18.75" customHeight="1" x14ac:dyDescent="0.25">
      <c r="B6" s="58" t="s">
        <v>60</v>
      </c>
      <c r="C6" s="58"/>
      <c r="D6" s="2">
        <v>100</v>
      </c>
      <c r="E6" s="2">
        <f>10.97</f>
        <v>10.97</v>
      </c>
      <c r="F6" s="2">
        <v>89.03</v>
      </c>
      <c r="G6" s="2">
        <v>38.69</v>
      </c>
      <c r="H6" s="2">
        <v>50.34</v>
      </c>
      <c r="I6" s="29"/>
    </row>
    <row r="7" spans="2:14" x14ac:dyDescent="0.25">
      <c r="B7" s="59" t="s">
        <v>36</v>
      </c>
      <c r="C7" s="4" t="s">
        <v>0</v>
      </c>
      <c r="D7" s="2">
        <v>47.800383986362043</v>
      </c>
      <c r="E7" s="2">
        <v>33.707149107845133</v>
      </c>
      <c r="F7" s="2">
        <v>49.536763590555289</v>
      </c>
      <c r="G7" s="2">
        <v>51.310737911450154</v>
      </c>
      <c r="H7" s="2">
        <v>48.173282929216683</v>
      </c>
      <c r="I7" s="29"/>
    </row>
    <row r="8" spans="2:14" x14ac:dyDescent="0.25">
      <c r="B8" s="59"/>
      <c r="C8" s="4" t="s">
        <v>1</v>
      </c>
      <c r="D8" s="2">
        <v>52.199616013638298</v>
      </c>
      <c r="E8" s="2">
        <v>66.292850892155371</v>
      </c>
      <c r="F8" s="2">
        <v>50.46323640944518</v>
      </c>
      <c r="G8" s="2">
        <v>48.689262088549661</v>
      </c>
      <c r="H8" s="2">
        <v>51.826717070782664</v>
      </c>
      <c r="I8" s="28"/>
      <c r="J8" s="28"/>
      <c r="K8" s="28"/>
      <c r="L8" s="28"/>
      <c r="M8" s="28"/>
      <c r="N8" s="28"/>
    </row>
    <row r="9" spans="2:14" x14ac:dyDescent="0.25">
      <c r="B9" s="59" t="s">
        <v>39</v>
      </c>
      <c r="C9" s="4" t="s">
        <v>114</v>
      </c>
      <c r="D9" s="2">
        <v>22.671958860855586</v>
      </c>
      <c r="E9" s="2">
        <v>19.818754790133987</v>
      </c>
      <c r="F9" s="2">
        <v>23.023492444004425</v>
      </c>
      <c r="G9" s="2">
        <v>18.884396283792615</v>
      </c>
      <c r="H9" s="2">
        <v>26.204811081705007</v>
      </c>
      <c r="I9" s="29"/>
    </row>
    <row r="10" spans="2:14" x14ac:dyDescent="0.25">
      <c r="B10" s="59"/>
      <c r="C10" s="4" t="s">
        <v>70</v>
      </c>
      <c r="D10" s="2">
        <v>4.6746557959341484</v>
      </c>
      <c r="E10" s="2">
        <v>5.8095674905227055</v>
      </c>
      <c r="F10" s="2">
        <v>4.5348271805714955</v>
      </c>
      <c r="G10" s="2">
        <v>6.1284417411441465</v>
      </c>
      <c r="H10" s="2">
        <v>3.3099714375239122</v>
      </c>
      <c r="I10" s="29"/>
    </row>
    <row r="11" spans="2:14" x14ac:dyDescent="0.25">
      <c r="B11" s="59"/>
      <c r="C11" s="4" t="s">
        <v>2</v>
      </c>
      <c r="D11" s="2">
        <v>51.331743365834598</v>
      </c>
      <c r="E11" s="2">
        <v>47.26978200053756</v>
      </c>
      <c r="F11" s="2">
        <v>51.832203829916814</v>
      </c>
      <c r="G11" s="2">
        <v>42.936588786824828</v>
      </c>
      <c r="H11" s="2">
        <v>58.669393601547888</v>
      </c>
      <c r="I11" s="29"/>
    </row>
    <row r="12" spans="2:14" x14ac:dyDescent="0.25">
      <c r="B12" s="59"/>
      <c r="C12" s="4" t="s">
        <v>3</v>
      </c>
      <c r="D12" s="2">
        <v>11.108409745737539</v>
      </c>
      <c r="E12" s="2">
        <v>12.71025408899982</v>
      </c>
      <c r="F12" s="2">
        <v>10.911051944586314</v>
      </c>
      <c r="G12" s="2">
        <v>17.295252324240213</v>
      </c>
      <c r="H12" s="2">
        <v>6.0041411436612755</v>
      </c>
      <c r="I12" s="29"/>
    </row>
    <row r="13" spans="2:14" x14ac:dyDescent="0.25">
      <c r="B13" s="59"/>
      <c r="C13" s="4" t="s">
        <v>71</v>
      </c>
      <c r="D13" s="2">
        <v>6.2996179484537169</v>
      </c>
      <c r="E13" s="2">
        <v>8.3751156605169825</v>
      </c>
      <c r="F13" s="2">
        <v>6.0439029244126834</v>
      </c>
      <c r="G13" s="2">
        <v>11.205768192950901</v>
      </c>
      <c r="H13" s="2">
        <v>2.0764816448689296</v>
      </c>
      <c r="I13" s="29"/>
    </row>
    <row r="14" spans="2:14" x14ac:dyDescent="0.25">
      <c r="B14" s="59"/>
      <c r="C14" s="4" t="s">
        <v>72</v>
      </c>
      <c r="D14" s="2">
        <v>3.9136142831846379</v>
      </c>
      <c r="E14" s="2">
        <v>6.0165259692894235</v>
      </c>
      <c r="F14" s="2">
        <v>3.654521676508669</v>
      </c>
      <c r="G14" s="2">
        <v>3.5495526710469991</v>
      </c>
      <c r="H14" s="2">
        <v>3.735201090692386</v>
      </c>
      <c r="I14" s="28"/>
      <c r="J14" s="28"/>
      <c r="K14" s="28"/>
      <c r="L14" s="28"/>
      <c r="M14" s="28"/>
      <c r="N14" s="28"/>
    </row>
    <row r="15" spans="2:14" x14ac:dyDescent="0.25">
      <c r="B15" s="59" t="s">
        <v>113</v>
      </c>
      <c r="C15" s="4" t="s">
        <v>112</v>
      </c>
      <c r="D15" s="2">
        <v>4.3117615944192984</v>
      </c>
      <c r="E15" s="2">
        <v>7.04</v>
      </c>
      <c r="F15" s="2">
        <v>3.7830644975701091</v>
      </c>
      <c r="G15" s="2">
        <v>6.6</v>
      </c>
      <c r="H15" s="2">
        <v>1.46</v>
      </c>
      <c r="I15" s="28"/>
      <c r="J15" s="28"/>
      <c r="K15" s="28"/>
      <c r="L15" s="28"/>
      <c r="M15" s="28"/>
      <c r="N15" s="28"/>
    </row>
    <row r="16" spans="2:14" x14ac:dyDescent="0.25">
      <c r="B16" s="59"/>
      <c r="C16" s="4" t="s">
        <v>106</v>
      </c>
      <c r="D16" s="2">
        <v>33.382169264654799</v>
      </c>
      <c r="E16" s="2">
        <v>35.090000000000003</v>
      </c>
      <c r="F16" s="2">
        <v>33.051183624951769</v>
      </c>
      <c r="G16" s="2">
        <v>58.99</v>
      </c>
      <c r="H16" s="2">
        <v>11.72</v>
      </c>
      <c r="I16" s="28"/>
      <c r="J16" s="28"/>
      <c r="K16" s="28"/>
      <c r="L16" s="28"/>
      <c r="M16" s="28"/>
      <c r="N16" s="28"/>
    </row>
    <row r="17" spans="2:14" x14ac:dyDescent="0.25">
      <c r="B17" s="59"/>
      <c r="C17" s="4" t="s">
        <v>107</v>
      </c>
      <c r="D17" s="2">
        <v>62.306069140925892</v>
      </c>
      <c r="E17" s="2">
        <v>57.87</v>
      </c>
      <c r="F17" s="2">
        <v>63.165751877478129</v>
      </c>
      <c r="G17" s="2">
        <v>34.4</v>
      </c>
      <c r="H17" s="2">
        <v>86.81</v>
      </c>
      <c r="I17" s="28"/>
      <c r="J17" s="28"/>
      <c r="K17" s="28"/>
      <c r="L17" s="28"/>
      <c r="M17" s="28"/>
      <c r="N17" s="28"/>
    </row>
    <row r="18" spans="2:14" x14ac:dyDescent="0.25">
      <c r="B18" s="59" t="s">
        <v>93</v>
      </c>
      <c r="C18" s="4" t="s">
        <v>77</v>
      </c>
      <c r="D18" s="2">
        <v>12.5754669914497</v>
      </c>
      <c r="E18" s="2">
        <v>15.68</v>
      </c>
      <c r="F18" s="2">
        <v>12.19</v>
      </c>
      <c r="G18" s="2">
        <v>26.2</v>
      </c>
      <c r="H18" s="2">
        <v>1.42</v>
      </c>
      <c r="I18" s="29"/>
    </row>
    <row r="19" spans="2:14" x14ac:dyDescent="0.25">
      <c r="B19" s="59"/>
      <c r="C19" s="4" t="s">
        <v>78</v>
      </c>
      <c r="D19" s="2">
        <v>30.231659579502395</v>
      </c>
      <c r="E19" s="2">
        <v>48.256290050784251</v>
      </c>
      <c r="F19" s="2">
        <v>28.010906076617101</v>
      </c>
      <c r="G19" s="2">
        <v>55.053492311982403</v>
      </c>
      <c r="H19" s="2">
        <v>7.2259133457884843</v>
      </c>
      <c r="I19" s="29"/>
    </row>
    <row r="20" spans="2:14" x14ac:dyDescent="0.25">
      <c r="B20" s="59"/>
      <c r="C20" s="4" t="s">
        <v>79</v>
      </c>
      <c r="D20" s="2">
        <v>29.199096498563303</v>
      </c>
      <c r="E20" s="2">
        <v>32.072542170506857</v>
      </c>
      <c r="F20" s="2">
        <v>28.845069016475101</v>
      </c>
      <c r="G20" s="2">
        <v>17.603642568779946</v>
      </c>
      <c r="H20" s="2">
        <v>37.485254720825822</v>
      </c>
      <c r="I20" s="29"/>
    </row>
    <row r="21" spans="2:14" x14ac:dyDescent="0.25">
      <c r="B21" s="59"/>
      <c r="C21" s="4" t="s">
        <v>37</v>
      </c>
      <c r="D21" s="2">
        <v>27.993776930484582</v>
      </c>
      <c r="E21" s="2">
        <v>3.99438198727599</v>
      </c>
      <c r="F21" s="2">
        <v>30.950660871721499</v>
      </c>
      <c r="G21" s="2">
        <v>1.1415570569520981</v>
      </c>
      <c r="H21" s="2">
        <v>53.862005249435477</v>
      </c>
      <c r="I21" s="28"/>
      <c r="J21" s="28"/>
      <c r="K21" s="28"/>
      <c r="L21" s="28"/>
      <c r="M21" s="28"/>
      <c r="N21" s="28"/>
    </row>
    <row r="22" spans="2:14" x14ac:dyDescent="0.25">
      <c r="B22" s="59" t="s">
        <v>38</v>
      </c>
      <c r="C22" s="4" t="s">
        <v>4</v>
      </c>
      <c r="D22" s="2">
        <v>12.176383971731447</v>
      </c>
      <c r="E22" s="2">
        <v>7.1366936523800026</v>
      </c>
      <c r="F22" s="2">
        <v>12.794717127025907</v>
      </c>
      <c r="G22" s="2">
        <v>16.767859672817593</v>
      </c>
      <c r="H22" s="2">
        <v>9.7520268550561173</v>
      </c>
      <c r="I22" s="29"/>
    </row>
    <row r="23" spans="2:14" x14ac:dyDescent="0.25">
      <c r="B23" s="59"/>
      <c r="C23" s="4" t="s">
        <v>5</v>
      </c>
      <c r="D23" s="2">
        <v>9.6019459764637638</v>
      </c>
      <c r="E23" s="2">
        <v>7.0495916175061577</v>
      </c>
      <c r="F23" s="2">
        <v>9.9151011951770691</v>
      </c>
      <c r="G23" s="2">
        <v>11.541705148004926</v>
      </c>
      <c r="H23" s="2">
        <v>8.6694242614714696</v>
      </c>
      <c r="I23" s="29"/>
    </row>
    <row r="24" spans="2:14" x14ac:dyDescent="0.25">
      <c r="B24" s="59"/>
      <c r="C24" s="4" t="s">
        <v>6</v>
      </c>
      <c r="D24" s="2">
        <v>12.825715567185249</v>
      </c>
      <c r="E24" s="2">
        <v>11.460207542457747</v>
      </c>
      <c r="F24" s="2">
        <v>12.993253418125748</v>
      </c>
      <c r="G24" s="2">
        <v>14.412491200436081</v>
      </c>
      <c r="H24" s="2">
        <v>11.906380509822602</v>
      </c>
      <c r="I24" s="29"/>
    </row>
    <row r="25" spans="2:14" x14ac:dyDescent="0.25">
      <c r="B25" s="59"/>
      <c r="C25" s="4" t="s">
        <v>7</v>
      </c>
      <c r="D25" s="2">
        <v>29.193851047753277</v>
      </c>
      <c r="E25" s="2">
        <v>24.780168193532095</v>
      </c>
      <c r="F25" s="2">
        <v>29.735377664029766</v>
      </c>
      <c r="G25" s="2">
        <v>30.174012678851948</v>
      </c>
      <c r="H25" s="2">
        <v>29.399464598449438</v>
      </c>
      <c r="I25" s="29"/>
      <c r="J25" s="29"/>
      <c r="K25" s="29"/>
      <c r="L25" s="29"/>
      <c r="M25" s="29"/>
      <c r="N25" s="29"/>
    </row>
    <row r="26" spans="2:14" x14ac:dyDescent="0.25">
      <c r="B26" s="59"/>
      <c r="C26" s="4" t="s">
        <v>8</v>
      </c>
      <c r="D26" s="2">
        <v>36.202103436866295</v>
      </c>
      <c r="E26" s="2">
        <v>49.573338994123986</v>
      </c>
      <c r="F26" s="2">
        <v>34.561550595641513</v>
      </c>
      <c r="G26" s="2">
        <v>27.103931299889453</v>
      </c>
      <c r="H26" s="2">
        <v>40.272703775200377</v>
      </c>
      <c r="I26" s="28"/>
      <c r="J26" s="28"/>
      <c r="K26" s="28"/>
      <c r="L26" s="28"/>
      <c r="M26" s="28"/>
      <c r="N26" s="28"/>
    </row>
    <row r="27" spans="2:14" x14ac:dyDescent="0.25">
      <c r="B27" s="59" t="s">
        <v>95</v>
      </c>
      <c r="C27" s="4" t="s">
        <v>73</v>
      </c>
      <c r="D27" s="2">
        <v>14.014947070685333</v>
      </c>
      <c r="E27" s="2">
        <v>41.620429872906001</v>
      </c>
      <c r="F27" s="2">
        <v>10.613769291781731</v>
      </c>
      <c r="G27" s="2">
        <v>10.676388679903978</v>
      </c>
      <c r="H27" s="2">
        <v>10.565639888935234</v>
      </c>
      <c r="I27" s="29"/>
    </row>
    <row r="28" spans="2:14" x14ac:dyDescent="0.25">
      <c r="B28" s="59"/>
      <c r="C28" s="4" t="s">
        <v>128</v>
      </c>
      <c r="D28" s="2">
        <v>16.216497873504085</v>
      </c>
      <c r="E28" s="2">
        <v>19.950129866351649</v>
      </c>
      <c r="F28" s="2">
        <v>15.756489756288589</v>
      </c>
      <c r="G28" s="2">
        <v>13.178379354579748</v>
      </c>
      <c r="H28" s="2">
        <v>17.73803122175352</v>
      </c>
      <c r="I28" s="29"/>
    </row>
    <row r="29" spans="2:14" x14ac:dyDescent="0.25">
      <c r="B29" s="59"/>
      <c r="C29" s="4" t="s">
        <v>129</v>
      </c>
      <c r="D29" s="2">
        <v>19.644659925493773</v>
      </c>
      <c r="E29" s="2">
        <v>13.685214594813861</v>
      </c>
      <c r="F29" s="2">
        <v>20.37890294448097</v>
      </c>
      <c r="G29" s="2">
        <v>17.1528129571014</v>
      </c>
      <c r="H29" s="2">
        <v>22.858482979950452</v>
      </c>
      <c r="I29" s="29"/>
    </row>
    <row r="30" spans="2:14" x14ac:dyDescent="0.25">
      <c r="B30" s="59"/>
      <c r="C30" s="4" t="s">
        <v>130</v>
      </c>
      <c r="D30" s="2">
        <v>21.97831827594873</v>
      </c>
      <c r="E30" s="2">
        <v>10.200129245245956</v>
      </c>
      <c r="F30" s="2">
        <v>23.429468943878121</v>
      </c>
      <c r="G30" s="2">
        <v>23.569689245461159</v>
      </c>
      <c r="H30" s="2">
        <v>23.321695304043814</v>
      </c>
      <c r="I30" s="29"/>
    </row>
    <row r="31" spans="2:14" x14ac:dyDescent="0.25">
      <c r="B31" s="59"/>
      <c r="C31" s="4" t="s">
        <v>205</v>
      </c>
      <c r="D31" s="2">
        <v>28.145576854368006</v>
      </c>
      <c r="E31" s="2">
        <v>14.544096420682987</v>
      </c>
      <c r="F31" s="2">
        <v>29.821369063570891</v>
      </c>
      <c r="G31" s="2">
        <v>35.422729762953395</v>
      </c>
      <c r="H31" s="2">
        <v>25.516150605316586</v>
      </c>
      <c r="I31" s="28"/>
      <c r="J31" s="28"/>
      <c r="K31" s="28"/>
      <c r="L31" s="28"/>
      <c r="M31" s="28"/>
      <c r="N31" s="28"/>
    </row>
    <row r="32" spans="2:14" x14ac:dyDescent="0.25">
      <c r="B32" s="59" t="s">
        <v>40</v>
      </c>
      <c r="C32" s="1" t="s">
        <v>9</v>
      </c>
      <c r="D32" s="2">
        <v>8.413873352304849</v>
      </c>
      <c r="E32" s="2">
        <v>7.3937862870771136</v>
      </c>
      <c r="F32" s="2">
        <v>8.542350230814602</v>
      </c>
      <c r="G32" s="2">
        <v>13.258591835257905</v>
      </c>
      <c r="H32" s="2">
        <v>4.9674098227999472</v>
      </c>
      <c r="I32" s="29"/>
    </row>
    <row r="33" spans="2:14" x14ac:dyDescent="0.25">
      <c r="B33" s="59"/>
      <c r="C33" s="1" t="s">
        <v>10</v>
      </c>
      <c r="D33" s="2">
        <v>63.473584394919804</v>
      </c>
      <c r="E33" s="2">
        <v>48.834599272961967</v>
      </c>
      <c r="F33" s="2">
        <v>65.317320265249464</v>
      </c>
      <c r="G33" s="2">
        <v>56.699536520068392</v>
      </c>
      <c r="H33" s="2">
        <v>71.849653831273017</v>
      </c>
      <c r="I33" s="29"/>
    </row>
    <row r="34" spans="2:14" x14ac:dyDescent="0.25">
      <c r="B34" s="59"/>
      <c r="C34" s="1" t="s">
        <v>11</v>
      </c>
      <c r="D34" s="2">
        <v>12.898231930752225</v>
      </c>
      <c r="E34" s="2">
        <v>22.856371584029624</v>
      </c>
      <c r="F34" s="2">
        <v>11.644034380338699</v>
      </c>
      <c r="G34" s="2">
        <v>12.533703967792572</v>
      </c>
      <c r="H34" s="2">
        <v>10.969659311221379</v>
      </c>
      <c r="I34" s="29"/>
    </row>
    <row r="35" spans="2:14" x14ac:dyDescent="0.25">
      <c r="B35" s="59"/>
      <c r="C35" s="1" t="s">
        <v>12</v>
      </c>
      <c r="D35" s="2">
        <v>13.200701361887159</v>
      </c>
      <c r="E35" s="2">
        <v>18.911986611950102</v>
      </c>
      <c r="F35" s="2">
        <v>12.481382270194739</v>
      </c>
      <c r="G35" s="2">
        <v>14.843772548973648</v>
      </c>
      <c r="H35" s="2">
        <v>10.690675776458054</v>
      </c>
      <c r="I35" s="29"/>
    </row>
    <row r="36" spans="2:14" x14ac:dyDescent="0.25">
      <c r="B36" s="59"/>
      <c r="C36" s="1" t="s">
        <v>13</v>
      </c>
      <c r="D36" s="2">
        <v>2.0136089601357283</v>
      </c>
      <c r="E36" s="2">
        <v>2.003256243981236</v>
      </c>
      <c r="F36" s="2">
        <v>2.014912853402262</v>
      </c>
      <c r="G36" s="2">
        <v>2.6643951279075919</v>
      </c>
      <c r="H36" s="2">
        <v>1.5226012582475799</v>
      </c>
      <c r="I36" s="28"/>
      <c r="J36" s="28"/>
      <c r="K36" s="28"/>
      <c r="L36" s="28"/>
      <c r="M36" s="28"/>
      <c r="N36" s="28"/>
    </row>
    <row r="37" spans="2:14" x14ac:dyDescent="0.25">
      <c r="B37" s="59" t="s">
        <v>41</v>
      </c>
      <c r="C37" s="4" t="s">
        <v>14</v>
      </c>
      <c r="D37" s="2">
        <v>63.03865295950979</v>
      </c>
      <c r="E37" s="2">
        <v>43.473427573898675</v>
      </c>
      <c r="F37" s="2">
        <v>65.370374509914342</v>
      </c>
      <c r="G37" s="2">
        <v>70.309222735378185</v>
      </c>
      <c r="H37" s="2">
        <v>61.502305661116864</v>
      </c>
      <c r="I37" s="29"/>
    </row>
    <row r="38" spans="2:14" x14ac:dyDescent="0.25">
      <c r="B38" s="59"/>
      <c r="C38" s="4" t="s">
        <v>15</v>
      </c>
      <c r="D38" s="2">
        <v>25.936557372416299</v>
      </c>
      <c r="E38" s="2">
        <v>27.466764892818144</v>
      </c>
      <c r="F38" s="2">
        <v>25.754192090054914</v>
      </c>
      <c r="G38" s="2">
        <v>22.765482187907363</v>
      </c>
      <c r="H38" s="2">
        <v>28.094927245872288</v>
      </c>
      <c r="I38" s="29"/>
      <c r="J38" s="29"/>
      <c r="K38" s="29"/>
      <c r="L38" s="29"/>
      <c r="M38" s="29"/>
      <c r="N38" s="29"/>
    </row>
    <row r="39" spans="2:14" x14ac:dyDescent="0.25">
      <c r="B39" s="59"/>
      <c r="C39" s="4" t="s">
        <v>16</v>
      </c>
      <c r="D39" s="2">
        <v>11.024789668073939</v>
      </c>
      <c r="E39" s="2">
        <v>29.059807533283173</v>
      </c>
      <c r="F39" s="2">
        <v>8.8754334000307402</v>
      </c>
      <c r="G39" s="2">
        <v>6.925295076714451</v>
      </c>
      <c r="H39" s="2">
        <v>10.402767093010855</v>
      </c>
      <c r="I39" s="28"/>
      <c r="J39" s="28"/>
      <c r="K39" s="28"/>
      <c r="L39" s="28"/>
      <c r="M39" s="28"/>
      <c r="N39" s="28"/>
    </row>
    <row r="40" spans="2:14" x14ac:dyDescent="0.25">
      <c r="B40" s="59" t="s">
        <v>91</v>
      </c>
      <c r="C40" s="1" t="s">
        <v>19</v>
      </c>
      <c r="D40" s="2">
        <v>25.250955731098383</v>
      </c>
      <c r="E40" s="2">
        <v>49.721753544342484</v>
      </c>
      <c r="F40" s="2">
        <v>22.327645310950075</v>
      </c>
      <c r="G40" s="2">
        <v>17.755981727833191</v>
      </c>
      <c r="H40" s="2">
        <v>25.90948736650191</v>
      </c>
      <c r="I40" s="29"/>
    </row>
    <row r="41" spans="2:14" x14ac:dyDescent="0.25">
      <c r="B41" s="59"/>
      <c r="C41" s="1" t="s">
        <v>20</v>
      </c>
      <c r="D41" s="2">
        <v>74.7490442689014</v>
      </c>
      <c r="E41" s="2">
        <v>50.278246455657396</v>
      </c>
      <c r="F41" s="2">
        <v>77.672354689049939</v>
      </c>
      <c r="G41" s="2">
        <v>82.244018272166926</v>
      </c>
      <c r="H41" s="2">
        <v>74.090512633497781</v>
      </c>
      <c r="I41" s="28"/>
      <c r="J41" s="28"/>
      <c r="K41" s="28"/>
      <c r="L41" s="28"/>
      <c r="M41" s="28"/>
      <c r="N41" s="28"/>
    </row>
    <row r="42" spans="2:14" ht="15" customHeight="1" x14ac:dyDescent="0.25">
      <c r="B42" s="59" t="s">
        <v>90</v>
      </c>
      <c r="C42" s="1" t="s">
        <v>19</v>
      </c>
      <c r="D42" s="2">
        <v>10.587871493286022</v>
      </c>
      <c r="E42" s="2">
        <v>29.538738102268471</v>
      </c>
      <c r="F42" s="2">
        <v>8.3239785768525323</v>
      </c>
      <c r="G42" s="2">
        <v>6.9333328610341614</v>
      </c>
      <c r="H42" s="2">
        <v>9.4135323506005175</v>
      </c>
      <c r="I42" s="29"/>
    </row>
    <row r="43" spans="2:14" x14ac:dyDescent="0.25">
      <c r="B43" s="59"/>
      <c r="C43" s="1" t="s">
        <v>20</v>
      </c>
      <c r="D43" s="2">
        <v>89.412128506713884</v>
      </c>
      <c r="E43" s="2">
        <v>70.46126189773139</v>
      </c>
      <c r="F43" s="2">
        <v>91.676021423147574</v>
      </c>
      <c r="G43" s="2">
        <v>93.066667138965812</v>
      </c>
      <c r="H43" s="2">
        <v>90.586467649399509</v>
      </c>
      <c r="I43" s="29"/>
    </row>
    <row r="44" spans="2:14" x14ac:dyDescent="0.25">
      <c r="B44" s="59" t="s">
        <v>87</v>
      </c>
      <c r="C44" s="14" t="s">
        <v>21</v>
      </c>
      <c r="D44" s="2">
        <v>3.2194202359582746</v>
      </c>
      <c r="E44" s="2">
        <v>16.099264392981908</v>
      </c>
      <c r="F44" s="2">
        <v>1.5890364480632695</v>
      </c>
      <c r="G44" s="2">
        <v>0.31343788402854944</v>
      </c>
      <c r="H44" s="2">
        <v>2.5693728786149665</v>
      </c>
      <c r="I44" s="29"/>
    </row>
    <row r="45" spans="2:14" x14ac:dyDescent="0.25">
      <c r="B45" s="59"/>
      <c r="C45" s="4" t="s">
        <v>80</v>
      </c>
      <c r="D45" s="2">
        <v>2.3793486754608635</v>
      </c>
      <c r="E45" s="2">
        <v>0.49643285152303807</v>
      </c>
      <c r="F45" s="2">
        <v>2.6176959253105547</v>
      </c>
      <c r="G45" s="2">
        <v>3.1800643694831847</v>
      </c>
      <c r="H45" s="2">
        <v>2.1854986112344688</v>
      </c>
      <c r="I45" s="29"/>
    </row>
    <row r="46" spans="2:14" x14ac:dyDescent="0.25">
      <c r="B46" s="59"/>
      <c r="C46" s="4" t="s">
        <v>81</v>
      </c>
      <c r="D46" s="2">
        <v>6.9176402506413899</v>
      </c>
      <c r="E46" s="2">
        <v>5.810843374259635</v>
      </c>
      <c r="F46" s="2">
        <v>7.0577431635141137</v>
      </c>
      <c r="G46" s="2">
        <v>7.5681865235946226</v>
      </c>
      <c r="H46" s="2">
        <v>6.6654518614312792</v>
      </c>
      <c r="I46" s="29"/>
    </row>
    <row r="47" spans="2:14" x14ac:dyDescent="0.25">
      <c r="B47" s="59"/>
      <c r="C47" s="4" t="s">
        <v>82</v>
      </c>
      <c r="D47" s="2">
        <v>15.095875623677282</v>
      </c>
      <c r="E47" s="2">
        <v>5.9053450967311765</v>
      </c>
      <c r="F47" s="2">
        <v>16.259250878114354</v>
      </c>
      <c r="G47" s="2">
        <v>19.755081017167498</v>
      </c>
      <c r="H47" s="2">
        <v>13.572598715780126</v>
      </c>
      <c r="I47" s="29"/>
    </row>
    <row r="48" spans="2:14" x14ac:dyDescent="0.25">
      <c r="B48" s="59"/>
      <c r="C48" s="4" t="s">
        <v>83</v>
      </c>
      <c r="D48" s="2">
        <v>21.082327717420458</v>
      </c>
      <c r="E48" s="2">
        <v>10.540847472013716</v>
      </c>
      <c r="F48" s="2">
        <v>22.416711758329409</v>
      </c>
      <c r="G48" s="2">
        <v>22.346148281626334</v>
      </c>
      <c r="H48" s="2">
        <v>22.470941943929144</v>
      </c>
      <c r="I48" s="29"/>
    </row>
    <row r="49" spans="2:14" x14ac:dyDescent="0.25">
      <c r="B49" s="59"/>
      <c r="C49" s="4" t="s">
        <v>84</v>
      </c>
      <c r="D49" s="2">
        <v>28.739084003643196</v>
      </c>
      <c r="E49" s="2">
        <v>31.9208845122313</v>
      </c>
      <c r="F49" s="2">
        <v>28.33631857400955</v>
      </c>
      <c r="G49" s="2">
        <v>28.255715142297898</v>
      </c>
      <c r="H49" s="2">
        <v>28.398264771475102</v>
      </c>
      <c r="I49" s="28"/>
      <c r="J49" s="29"/>
      <c r="K49" s="29"/>
      <c r="L49" s="29"/>
      <c r="M49" s="29"/>
      <c r="N49" s="29"/>
    </row>
    <row r="50" spans="2:14" ht="15.75" customHeight="1" x14ac:dyDescent="0.25">
      <c r="B50" s="59"/>
      <c r="C50" s="4" t="s">
        <v>85</v>
      </c>
      <c r="D50" s="2">
        <v>22.566303493198525</v>
      </c>
      <c r="E50" s="2">
        <v>29.2263823002592</v>
      </c>
      <c r="F50" s="2">
        <v>21.72324325265874</v>
      </c>
      <c r="G50" s="2">
        <v>18.581366781802</v>
      </c>
      <c r="H50" s="2">
        <v>24.137871217534901</v>
      </c>
      <c r="I50" s="28"/>
      <c r="J50" s="28"/>
      <c r="K50" s="28"/>
      <c r="L50" s="28"/>
      <c r="M50" s="28"/>
      <c r="N50" s="28"/>
    </row>
    <row r="51" spans="2:14" ht="49.5" customHeight="1" x14ac:dyDescent="0.25">
      <c r="B51" s="60" t="s">
        <v>156</v>
      </c>
      <c r="C51" s="60"/>
      <c r="D51" s="60"/>
      <c r="E51" s="60"/>
      <c r="F51" s="60"/>
      <c r="G51" s="60"/>
      <c r="H51" s="60"/>
      <c r="I51" s="29"/>
    </row>
    <row r="52" spans="2:14" x14ac:dyDescent="0.25">
      <c r="B52" s="11"/>
    </row>
    <row r="53" spans="2:14" x14ac:dyDescent="0.25">
      <c r="B53" s="11"/>
    </row>
  </sheetData>
  <mergeCells count="19">
    <mergeCell ref="B32:B36"/>
    <mergeCell ref="B37:B39"/>
    <mergeCell ref="B44:B50"/>
    <mergeCell ref="B51:H51"/>
    <mergeCell ref="B42:B43"/>
    <mergeCell ref="B40:B41"/>
    <mergeCell ref="B27:B31"/>
    <mergeCell ref="B2:H2"/>
    <mergeCell ref="B4:C5"/>
    <mergeCell ref="D4:D5"/>
    <mergeCell ref="E4:E5"/>
    <mergeCell ref="F4:F5"/>
    <mergeCell ref="G4:H4"/>
    <mergeCell ref="B6:C6"/>
    <mergeCell ref="B7:B8"/>
    <mergeCell ref="B9:B14"/>
    <mergeCell ref="B18:B21"/>
    <mergeCell ref="B22:B26"/>
    <mergeCell ref="B15:B17"/>
  </mergeCells>
  <pageMargins left="0.7" right="0.7" top="0.75" bottom="0.75" header="0.3" footer="0.3"/>
  <pageSetup paperSize="9" scale="7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8"/>
  <sheetViews>
    <sheetView showGridLines="0" zoomScaleNormal="100" workbookViewId="0"/>
  </sheetViews>
  <sheetFormatPr baseColWidth="10" defaultRowHeight="11.25" x14ac:dyDescent="0.25"/>
  <cols>
    <col min="1" max="1" width="3.7109375" style="5" customWidth="1"/>
    <col min="2" max="2" width="39" style="5" customWidth="1"/>
    <col min="3" max="3" width="48.28515625" style="5" customWidth="1"/>
    <col min="4" max="4" width="19" style="5" customWidth="1"/>
    <col min="5" max="5" width="18.42578125" style="5" customWidth="1"/>
    <col min="6" max="16384" width="11.42578125" style="5"/>
  </cols>
  <sheetData>
    <row r="1" spans="2:8" ht="9.75" customHeight="1" x14ac:dyDescent="0.25"/>
    <row r="2" spans="2:8" ht="15.75" customHeight="1" x14ac:dyDescent="0.25">
      <c r="B2" s="52" t="s">
        <v>136</v>
      </c>
      <c r="C2" s="52"/>
      <c r="D2" s="52"/>
      <c r="E2" s="52"/>
      <c r="F2" s="10"/>
      <c r="G2" s="10"/>
      <c r="H2" s="10"/>
    </row>
    <row r="3" spans="2:8" ht="17.25" customHeight="1" x14ac:dyDescent="0.25">
      <c r="E3" s="5" t="s">
        <v>94</v>
      </c>
    </row>
    <row r="4" spans="2:8" ht="33.75" customHeight="1" x14ac:dyDescent="0.25">
      <c r="B4" s="57"/>
      <c r="C4" s="57"/>
      <c r="D4" s="57" t="s">
        <v>152</v>
      </c>
      <c r="E4" s="57" t="s">
        <v>157</v>
      </c>
    </row>
    <row r="5" spans="2:8" ht="9.75" customHeight="1" x14ac:dyDescent="0.25">
      <c r="B5" s="57"/>
      <c r="C5" s="57"/>
      <c r="D5" s="57"/>
      <c r="E5" s="57"/>
    </row>
    <row r="6" spans="2:8" x14ac:dyDescent="0.25">
      <c r="B6" s="59" t="s">
        <v>36</v>
      </c>
      <c r="C6" s="4" t="s">
        <v>0</v>
      </c>
      <c r="D6" s="2">
        <v>33.707149107845133</v>
      </c>
      <c r="E6" s="2">
        <v>36.517763494064482</v>
      </c>
    </row>
    <row r="7" spans="2:8" x14ac:dyDescent="0.25">
      <c r="B7" s="59"/>
      <c r="C7" s="4" t="s">
        <v>1</v>
      </c>
      <c r="D7" s="2">
        <v>66.292850892155371</v>
      </c>
      <c r="E7" s="2">
        <v>63.482236505935532</v>
      </c>
    </row>
    <row r="8" spans="2:8" x14ac:dyDescent="0.25">
      <c r="B8" s="59" t="s">
        <v>39</v>
      </c>
      <c r="C8" s="4" t="s">
        <v>114</v>
      </c>
      <c r="D8" s="2">
        <v>19.818754790133987</v>
      </c>
      <c r="E8" s="2">
        <v>13.98020351819739</v>
      </c>
    </row>
    <row r="9" spans="2:8" x14ac:dyDescent="0.25">
      <c r="B9" s="59"/>
      <c r="C9" s="4" t="s">
        <v>70</v>
      </c>
      <c r="D9" s="2">
        <v>5.8095674905227055</v>
      </c>
      <c r="E9" s="2">
        <v>15.091105499113672</v>
      </c>
    </row>
    <row r="10" spans="2:8" x14ac:dyDescent="0.25">
      <c r="B10" s="59"/>
      <c r="C10" s="4" t="s">
        <v>2</v>
      </c>
      <c r="D10" s="2">
        <v>47.26978200053756</v>
      </c>
      <c r="E10" s="2">
        <v>10.859203607979124</v>
      </c>
    </row>
    <row r="11" spans="2:8" x14ac:dyDescent="0.25">
      <c r="B11" s="59"/>
      <c r="C11" s="4" t="s">
        <v>3</v>
      </c>
      <c r="D11" s="2">
        <v>12.71025408899982</v>
      </c>
      <c r="E11" s="2">
        <v>15.303747533641701</v>
      </c>
    </row>
    <row r="12" spans="2:8" x14ac:dyDescent="0.25">
      <c r="B12" s="59"/>
      <c r="C12" s="4" t="s">
        <v>71</v>
      </c>
      <c r="D12" s="2">
        <v>8.3751156605169825</v>
      </c>
      <c r="E12" s="2">
        <v>37.765609142701727</v>
      </c>
    </row>
    <row r="13" spans="2:8" x14ac:dyDescent="0.25">
      <c r="B13" s="59"/>
      <c r="C13" s="4" t="s">
        <v>72</v>
      </c>
      <c r="D13" s="2">
        <v>6.0165259692894235</v>
      </c>
      <c r="E13" s="2">
        <v>7.0001306983665526</v>
      </c>
    </row>
    <row r="14" spans="2:8" x14ac:dyDescent="0.25">
      <c r="B14" s="59" t="s">
        <v>38</v>
      </c>
      <c r="C14" s="4" t="s">
        <v>4</v>
      </c>
      <c r="D14" s="2">
        <v>7.1366936523800026</v>
      </c>
      <c r="E14" s="2">
        <v>13.360221334241498</v>
      </c>
    </row>
    <row r="15" spans="2:8" x14ac:dyDescent="0.25">
      <c r="B15" s="59"/>
      <c r="C15" s="4" t="s">
        <v>5</v>
      </c>
      <c r="D15" s="2">
        <v>7.0495916175061577</v>
      </c>
      <c r="E15" s="2">
        <v>8.7297952175008877</v>
      </c>
    </row>
    <row r="16" spans="2:8" x14ac:dyDescent="0.25">
      <c r="B16" s="59"/>
      <c r="C16" s="4" t="s">
        <v>6</v>
      </c>
      <c r="D16" s="2">
        <v>11.460207542457747</v>
      </c>
      <c r="E16" s="2">
        <v>16.273455686378369</v>
      </c>
    </row>
    <row r="17" spans="2:5" x14ac:dyDescent="0.25">
      <c r="B17" s="59"/>
      <c r="C17" s="4" t="s">
        <v>7</v>
      </c>
      <c r="D17" s="2">
        <v>24.780168193532095</v>
      </c>
      <c r="E17" s="2">
        <v>23.990978379918232</v>
      </c>
    </row>
    <row r="18" spans="2:5" x14ac:dyDescent="0.25">
      <c r="B18" s="59"/>
      <c r="C18" s="4" t="s">
        <v>8</v>
      </c>
      <c r="D18" s="2">
        <v>49.573338994123986</v>
      </c>
      <c r="E18" s="2">
        <v>37.645549381961011</v>
      </c>
    </row>
    <row r="19" spans="2:5" ht="15" customHeight="1" x14ac:dyDescent="0.25">
      <c r="B19" s="59" t="s">
        <v>97</v>
      </c>
      <c r="C19" s="59"/>
      <c r="D19" s="2">
        <v>32</v>
      </c>
      <c r="E19" s="2">
        <v>47</v>
      </c>
    </row>
    <row r="20" spans="2:5" x14ac:dyDescent="0.25">
      <c r="B20" s="59" t="s">
        <v>98</v>
      </c>
      <c r="C20" s="59"/>
      <c r="D20" s="2">
        <v>1265.05</v>
      </c>
      <c r="E20" s="2">
        <v>1051.94</v>
      </c>
    </row>
    <row r="21" spans="2:5" x14ac:dyDescent="0.25">
      <c r="B21" s="59" t="s">
        <v>95</v>
      </c>
      <c r="C21" s="4" t="s">
        <v>73</v>
      </c>
      <c r="D21" s="2">
        <v>41.620429872906001</v>
      </c>
      <c r="E21" s="2">
        <v>56.80956940348505</v>
      </c>
    </row>
    <row r="22" spans="2:5" x14ac:dyDescent="0.25">
      <c r="B22" s="59"/>
      <c r="C22" s="4" t="s">
        <v>202</v>
      </c>
      <c r="D22" s="2">
        <v>19.950129866351649</v>
      </c>
      <c r="E22" s="2">
        <v>19.505152238871407</v>
      </c>
    </row>
    <row r="23" spans="2:5" x14ac:dyDescent="0.25">
      <c r="B23" s="59"/>
      <c r="C23" s="4" t="s">
        <v>203</v>
      </c>
      <c r="D23" s="2">
        <v>13.685214594813861</v>
      </c>
      <c r="E23" s="2">
        <v>9.9168599191967068</v>
      </c>
    </row>
    <row r="24" spans="2:5" x14ac:dyDescent="0.25">
      <c r="B24" s="59"/>
      <c r="C24" s="4" t="s">
        <v>204</v>
      </c>
      <c r="D24" s="2">
        <v>10.200129245245956</v>
      </c>
      <c r="E24" s="2">
        <v>7.0164017149543625</v>
      </c>
    </row>
    <row r="25" spans="2:5" x14ac:dyDescent="0.25">
      <c r="B25" s="59"/>
      <c r="C25" s="4" t="s">
        <v>205</v>
      </c>
      <c r="D25" s="2">
        <v>14.544096420682987</v>
      </c>
      <c r="E25" s="2">
        <v>6.7520167234924839</v>
      </c>
    </row>
    <row r="26" spans="2:5" x14ac:dyDescent="0.25">
      <c r="B26" s="59" t="s">
        <v>40</v>
      </c>
      <c r="C26" s="1" t="s">
        <v>9</v>
      </c>
      <c r="D26" s="2">
        <v>7.3937862870771136</v>
      </c>
      <c r="E26" s="2">
        <v>15.253603849112256</v>
      </c>
    </row>
    <row r="27" spans="2:5" x14ac:dyDescent="0.25">
      <c r="B27" s="59"/>
      <c r="C27" s="1" t="s">
        <v>10</v>
      </c>
      <c r="D27" s="2">
        <v>48.834599272961967</v>
      </c>
      <c r="E27" s="2">
        <v>16.743781775647129</v>
      </c>
    </row>
    <row r="28" spans="2:5" x14ac:dyDescent="0.25">
      <c r="B28" s="59"/>
      <c r="C28" s="1" t="s">
        <v>11</v>
      </c>
      <c r="D28" s="2">
        <v>22.856371584029624</v>
      </c>
      <c r="E28" s="2">
        <v>32.247206855824459</v>
      </c>
    </row>
    <row r="29" spans="2:5" x14ac:dyDescent="0.25">
      <c r="B29" s="59"/>
      <c r="C29" s="1" t="s">
        <v>12</v>
      </c>
      <c r="D29" s="2">
        <v>18.911986611950102</v>
      </c>
      <c r="E29" s="2">
        <v>31.903548812869928</v>
      </c>
    </row>
    <row r="30" spans="2:5" x14ac:dyDescent="0.25">
      <c r="B30" s="59"/>
      <c r="C30" s="1" t="s">
        <v>13</v>
      </c>
      <c r="D30" s="2">
        <v>2.003256243981236</v>
      </c>
      <c r="E30" s="2">
        <v>3.8518587065462015</v>
      </c>
    </row>
    <row r="31" spans="2:5" x14ac:dyDescent="0.25">
      <c r="B31" s="59" t="s">
        <v>41</v>
      </c>
      <c r="C31" s="4" t="s">
        <v>14</v>
      </c>
      <c r="D31" s="2">
        <v>43.473427573898675</v>
      </c>
      <c r="E31" s="2">
        <v>65.942717153923098</v>
      </c>
    </row>
    <row r="32" spans="2:5" x14ac:dyDescent="0.25">
      <c r="B32" s="59"/>
      <c r="C32" s="4" t="s">
        <v>15</v>
      </c>
      <c r="D32" s="2">
        <v>27.466764892818144</v>
      </c>
      <c r="E32" s="2">
        <v>19.794579311020126</v>
      </c>
    </row>
    <row r="33" spans="2:5" x14ac:dyDescent="0.25">
      <c r="B33" s="59"/>
      <c r="C33" s="4" t="s">
        <v>16</v>
      </c>
      <c r="D33" s="2">
        <v>29.059807533283173</v>
      </c>
      <c r="E33" s="2">
        <v>14.262703535056787</v>
      </c>
    </row>
    <row r="34" spans="2:5" x14ac:dyDescent="0.25">
      <c r="B34" s="59" t="s">
        <v>42</v>
      </c>
      <c r="C34" s="1" t="s">
        <v>90</v>
      </c>
      <c r="D34" s="2">
        <v>29.538738102268471</v>
      </c>
      <c r="E34" s="2">
        <v>18.165820727040192</v>
      </c>
    </row>
    <row r="35" spans="2:5" x14ac:dyDescent="0.25">
      <c r="B35" s="59"/>
      <c r="C35" s="1" t="s">
        <v>102</v>
      </c>
      <c r="D35" s="2">
        <v>70.46126189773139</v>
      </c>
      <c r="E35" s="2">
        <v>81.834179272959716</v>
      </c>
    </row>
    <row r="36" spans="2:5" x14ac:dyDescent="0.25">
      <c r="B36" s="59"/>
      <c r="C36" s="1" t="s">
        <v>17</v>
      </c>
      <c r="D36" s="2">
        <v>49.721753544342484</v>
      </c>
      <c r="E36" s="2">
        <v>27.973799035403111</v>
      </c>
    </row>
    <row r="37" spans="2:5" x14ac:dyDescent="0.25">
      <c r="B37" s="59"/>
      <c r="C37" s="1" t="s">
        <v>18</v>
      </c>
      <c r="D37" s="2">
        <v>50.278246455657396</v>
      </c>
      <c r="E37" s="2">
        <v>72.02620096459674</v>
      </c>
    </row>
    <row r="38" spans="2:5" x14ac:dyDescent="0.25">
      <c r="B38" s="59" t="s">
        <v>43</v>
      </c>
      <c r="C38" s="1" t="s">
        <v>19</v>
      </c>
      <c r="D38" s="2">
        <v>24.149842347401467</v>
      </c>
      <c r="E38" s="2">
        <v>35.121141148153868</v>
      </c>
    </row>
    <row r="39" spans="2:5" x14ac:dyDescent="0.25">
      <c r="B39" s="59"/>
      <c r="C39" s="1" t="s">
        <v>20</v>
      </c>
      <c r="D39" s="2">
        <v>75.850157652598526</v>
      </c>
      <c r="E39" s="2">
        <v>64.878858851846118</v>
      </c>
    </row>
    <row r="40" spans="2:5" x14ac:dyDescent="0.25">
      <c r="B40" s="59" t="s">
        <v>74</v>
      </c>
      <c r="C40" s="24" t="s">
        <v>19</v>
      </c>
      <c r="D40" s="2">
        <v>12.501365500359213</v>
      </c>
      <c r="E40" s="2">
        <v>25.515585219400716</v>
      </c>
    </row>
    <row r="41" spans="2:5" x14ac:dyDescent="0.25">
      <c r="B41" s="59"/>
      <c r="C41" s="14" t="s">
        <v>20</v>
      </c>
      <c r="D41" s="2">
        <f t="shared" ref="D41:E41" si="0">100-D40</f>
        <v>87.498634499640787</v>
      </c>
      <c r="E41" s="2">
        <f t="shared" si="0"/>
        <v>74.48441478059928</v>
      </c>
    </row>
    <row r="42" spans="2:5" x14ac:dyDescent="0.25">
      <c r="B42" s="59" t="s">
        <v>44</v>
      </c>
      <c r="C42" s="4" t="s">
        <v>19</v>
      </c>
      <c r="D42" s="2">
        <v>8.2611829116659923</v>
      </c>
      <c r="E42" s="2">
        <v>14.354553290481423</v>
      </c>
    </row>
    <row r="43" spans="2:5" x14ac:dyDescent="0.25">
      <c r="B43" s="59"/>
      <c r="C43" s="4" t="s">
        <v>20</v>
      </c>
      <c r="D43" s="2">
        <v>91.738817088334116</v>
      </c>
      <c r="E43" s="2">
        <v>85.645446709518609</v>
      </c>
    </row>
    <row r="44" spans="2:5" x14ac:dyDescent="0.25">
      <c r="B44" s="59" t="s">
        <v>206</v>
      </c>
      <c r="C44" s="25" t="s">
        <v>75</v>
      </c>
      <c r="D44" s="2">
        <v>21.499526887410831</v>
      </c>
      <c r="E44" s="2">
        <v>45.855750548225288</v>
      </c>
    </row>
    <row r="45" spans="2:5" x14ac:dyDescent="0.25">
      <c r="B45" s="59"/>
      <c r="C45" s="17" t="s">
        <v>76</v>
      </c>
      <c r="D45" s="2">
        <v>78.500473112589177</v>
      </c>
      <c r="E45" s="2">
        <v>54.144249451774726</v>
      </c>
    </row>
    <row r="46" spans="2:5" x14ac:dyDescent="0.25">
      <c r="B46" s="59" t="s">
        <v>100</v>
      </c>
      <c r="C46" s="17" t="s">
        <v>135</v>
      </c>
      <c r="D46" s="2">
        <v>2.7695534637751193E-2</v>
      </c>
      <c r="E46" s="2">
        <v>4.8066810643290898</v>
      </c>
    </row>
    <row r="47" spans="2:5" x14ac:dyDescent="0.25">
      <c r="B47" s="59"/>
      <c r="C47" s="17" t="s">
        <v>22</v>
      </c>
      <c r="D47" s="2">
        <v>5.2800843311996015</v>
      </c>
      <c r="E47" s="2">
        <v>41.997342808721065</v>
      </c>
    </row>
    <row r="48" spans="2:5" x14ac:dyDescent="0.25">
      <c r="B48" s="59"/>
      <c r="C48" s="17" t="s">
        <v>23</v>
      </c>
      <c r="D48" s="2">
        <v>42.212147083210084</v>
      </c>
      <c r="E48" s="2">
        <v>31.704448583326659</v>
      </c>
    </row>
    <row r="49" spans="2:8" x14ac:dyDescent="0.25">
      <c r="B49" s="59"/>
      <c r="C49" s="17" t="s">
        <v>24</v>
      </c>
      <c r="D49" s="2">
        <v>7.3780624351257167</v>
      </c>
      <c r="E49" s="2">
        <v>2.0228731922185226</v>
      </c>
    </row>
    <row r="50" spans="2:8" x14ac:dyDescent="0.25">
      <c r="B50" s="59"/>
      <c r="C50" s="17" t="s">
        <v>25</v>
      </c>
      <c r="D50" s="2">
        <v>10.228397792289559</v>
      </c>
      <c r="E50" s="2">
        <v>0.13056770142777741</v>
      </c>
    </row>
    <row r="51" spans="2:8" x14ac:dyDescent="0.25">
      <c r="B51" s="59"/>
      <c r="C51" s="17" t="s">
        <v>26</v>
      </c>
      <c r="D51" s="2">
        <v>34.873612823537279</v>
      </c>
      <c r="E51" s="2">
        <v>19.338086649976894</v>
      </c>
    </row>
    <row r="52" spans="2:8" x14ac:dyDescent="0.25">
      <c r="B52" s="59" t="s">
        <v>99</v>
      </c>
      <c r="C52" s="17" t="s">
        <v>27</v>
      </c>
      <c r="D52" s="2">
        <v>62.511196521419279</v>
      </c>
      <c r="E52" s="2">
        <v>68.688057669897674</v>
      </c>
    </row>
    <row r="53" spans="2:8" ht="25.5" customHeight="1" x14ac:dyDescent="0.25">
      <c r="B53" s="59"/>
      <c r="C53" s="17" t="s">
        <v>28</v>
      </c>
      <c r="D53" s="2">
        <v>37.488803478580714</v>
      </c>
      <c r="E53" s="2">
        <v>31.311942330102319</v>
      </c>
    </row>
    <row r="54" spans="2:8" x14ac:dyDescent="0.25">
      <c r="B54" s="61" t="s">
        <v>101</v>
      </c>
      <c r="C54" s="25" t="s">
        <v>29</v>
      </c>
      <c r="D54" s="2">
        <v>6.4479383255291678</v>
      </c>
      <c r="E54" s="2">
        <v>12.902277286447594</v>
      </c>
    </row>
    <row r="55" spans="2:8" x14ac:dyDescent="0.25">
      <c r="B55" s="61"/>
      <c r="C55" s="25" t="s">
        <v>134</v>
      </c>
      <c r="D55" s="2">
        <v>2.4998526585417018</v>
      </c>
      <c r="E55" s="2">
        <v>7.0878499475029617</v>
      </c>
    </row>
    <row r="56" spans="2:8" x14ac:dyDescent="0.25">
      <c r="B56" s="61"/>
      <c r="C56" s="25" t="s">
        <v>30</v>
      </c>
      <c r="D56" s="2">
        <v>3.4147271144279348</v>
      </c>
      <c r="E56" s="2">
        <v>17.185419548734131</v>
      </c>
    </row>
    <row r="57" spans="2:8" x14ac:dyDescent="0.25">
      <c r="B57" s="61"/>
      <c r="C57" s="25" t="s">
        <v>31</v>
      </c>
      <c r="D57" s="2">
        <v>21.793223330642885</v>
      </c>
      <c r="E57" s="2">
        <v>18.467718649324702</v>
      </c>
    </row>
    <row r="58" spans="2:8" x14ac:dyDescent="0.25">
      <c r="B58" s="61"/>
      <c r="C58" s="25" t="s">
        <v>32</v>
      </c>
      <c r="D58" s="2">
        <v>1.0188316157536823</v>
      </c>
      <c r="E58" s="2">
        <v>2.6115762326987699</v>
      </c>
    </row>
    <row r="59" spans="2:8" ht="22.5" x14ac:dyDescent="0.25">
      <c r="B59" s="61"/>
      <c r="C59" s="26" t="s">
        <v>103</v>
      </c>
      <c r="D59" s="2">
        <v>10.423174427076269</v>
      </c>
      <c r="E59" s="2">
        <v>3.5937467411637458</v>
      </c>
    </row>
    <row r="60" spans="2:8" x14ac:dyDescent="0.25">
      <c r="B60" s="61"/>
      <c r="C60" s="25" t="s">
        <v>33</v>
      </c>
      <c r="D60" s="2">
        <v>32.441219088060691</v>
      </c>
      <c r="E60" s="2">
        <v>14.149059000411148</v>
      </c>
    </row>
    <row r="61" spans="2:8" x14ac:dyDescent="0.25">
      <c r="B61" s="61"/>
      <c r="C61" s="25" t="s">
        <v>133</v>
      </c>
      <c r="D61" s="2">
        <v>0</v>
      </c>
      <c r="E61" s="2">
        <v>3.2503365699492806</v>
      </c>
      <c r="F61" s="27"/>
      <c r="G61" s="27"/>
      <c r="H61" s="27"/>
    </row>
    <row r="62" spans="2:8" x14ac:dyDescent="0.25">
      <c r="B62" s="61"/>
      <c r="C62" s="25" t="s">
        <v>34</v>
      </c>
      <c r="D62" s="2">
        <v>21.961033439967661</v>
      </c>
      <c r="E62" s="2">
        <v>20.752016023767659</v>
      </c>
      <c r="F62" s="27"/>
      <c r="G62" s="27"/>
      <c r="H62" s="27"/>
    </row>
    <row r="63" spans="2:8" ht="78.75" customHeight="1" x14ac:dyDescent="0.25">
      <c r="B63" s="60" t="s">
        <v>158</v>
      </c>
      <c r="C63" s="60"/>
      <c r="D63" s="60"/>
      <c r="E63" s="60"/>
      <c r="F63" s="27"/>
      <c r="G63" s="27"/>
      <c r="H63" s="27"/>
    </row>
    <row r="64" spans="2:8" x14ac:dyDescent="0.25">
      <c r="B64" s="27"/>
      <c r="C64" s="27"/>
      <c r="D64" s="27"/>
      <c r="E64" s="27"/>
      <c r="F64" s="27"/>
      <c r="G64" s="27"/>
      <c r="H64" s="27"/>
    </row>
    <row r="65" spans="2:8" x14ac:dyDescent="0.25">
      <c r="B65" s="27"/>
      <c r="C65" s="27"/>
      <c r="D65" s="27"/>
      <c r="E65" s="27"/>
      <c r="F65" s="27"/>
      <c r="G65" s="27"/>
      <c r="H65" s="27"/>
    </row>
    <row r="66" spans="2:8" x14ac:dyDescent="0.25">
      <c r="B66" s="27"/>
      <c r="C66" s="27"/>
      <c r="D66" s="27"/>
      <c r="E66" s="27"/>
      <c r="F66" s="27"/>
      <c r="G66" s="27"/>
      <c r="H66" s="27"/>
    </row>
    <row r="67" spans="2:8" x14ac:dyDescent="0.25">
      <c r="B67" s="27"/>
      <c r="C67" s="27"/>
      <c r="D67" s="27"/>
      <c r="E67" s="27"/>
    </row>
    <row r="68" spans="2:8" x14ac:dyDescent="0.25">
      <c r="B68" s="27"/>
      <c r="C68" s="27"/>
      <c r="D68" s="27"/>
      <c r="E68" s="27"/>
    </row>
  </sheetData>
  <mergeCells count="21">
    <mergeCell ref="B63:E63"/>
    <mergeCell ref="B34:B37"/>
    <mergeCell ref="B38:B39"/>
    <mergeCell ref="B40:B41"/>
    <mergeCell ref="B42:B43"/>
    <mergeCell ref="B44:B45"/>
    <mergeCell ref="B6:B7"/>
    <mergeCell ref="B46:B51"/>
    <mergeCell ref="B52:B53"/>
    <mergeCell ref="B54:B62"/>
    <mergeCell ref="B2:E2"/>
    <mergeCell ref="B8:B13"/>
    <mergeCell ref="B14:B18"/>
    <mergeCell ref="B21:B25"/>
    <mergeCell ref="B26:B30"/>
    <mergeCell ref="B31:B33"/>
    <mergeCell ref="B4:C5"/>
    <mergeCell ref="D4:D5"/>
    <mergeCell ref="E4:E5"/>
    <mergeCell ref="B19:C19"/>
    <mergeCell ref="B20:C20"/>
  </mergeCells>
  <pageMargins left="0.7" right="0.7" top="0.75" bottom="0.75" header="0.3" footer="0.3"/>
  <pageSetup paperSize="9" scale="5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M20"/>
  <sheetViews>
    <sheetView showGridLines="0" zoomScaleNormal="100" workbookViewId="0"/>
  </sheetViews>
  <sheetFormatPr baseColWidth="10" defaultRowHeight="11.25" x14ac:dyDescent="0.25"/>
  <cols>
    <col min="1" max="1" width="3.7109375" style="5" customWidth="1"/>
    <col min="2" max="2" width="33" style="5" customWidth="1"/>
    <col min="3" max="13" width="12.7109375" style="5" customWidth="1"/>
    <col min="14" max="16384" width="11.42578125" style="5"/>
  </cols>
  <sheetData>
    <row r="2" spans="2:13" x14ac:dyDescent="0.25">
      <c r="B2" s="52" t="s">
        <v>116</v>
      </c>
      <c r="C2" s="52"/>
      <c r="D2" s="52"/>
      <c r="E2" s="52"/>
      <c r="F2" s="52"/>
      <c r="G2" s="52"/>
      <c r="H2" s="52"/>
      <c r="I2" s="52"/>
      <c r="J2" s="52"/>
      <c r="K2" s="52"/>
      <c r="L2" s="52"/>
      <c r="M2" s="52"/>
    </row>
    <row r="3" spans="2:13" x14ac:dyDescent="0.25">
      <c r="B3" s="10"/>
      <c r="C3" s="10"/>
      <c r="D3" s="10"/>
      <c r="E3" s="10"/>
      <c r="F3" s="10"/>
      <c r="G3" s="10"/>
      <c r="H3" s="10"/>
      <c r="I3" s="10"/>
      <c r="J3" s="10"/>
      <c r="K3" s="10"/>
      <c r="L3" s="10"/>
      <c r="M3" s="5" t="s">
        <v>94</v>
      </c>
    </row>
    <row r="4" spans="2:13" ht="30.75" customHeight="1" x14ac:dyDescent="0.25">
      <c r="C4" s="63" t="s">
        <v>144</v>
      </c>
      <c r="D4" s="63"/>
      <c r="E4" s="63"/>
      <c r="F4" s="63"/>
      <c r="G4" s="63" t="s">
        <v>145</v>
      </c>
      <c r="H4" s="63"/>
      <c r="I4" s="63"/>
      <c r="J4" s="63" t="s">
        <v>115</v>
      </c>
      <c r="K4" s="63"/>
      <c r="L4" s="63"/>
      <c r="M4" s="63" t="s">
        <v>55</v>
      </c>
    </row>
    <row r="5" spans="2:13" s="11" customFormat="1" ht="66" customHeight="1" x14ac:dyDescent="0.25">
      <c r="B5" s="22"/>
      <c r="C5" s="23" t="s">
        <v>141</v>
      </c>
      <c r="D5" s="23" t="s">
        <v>146</v>
      </c>
      <c r="E5" s="23" t="s">
        <v>147</v>
      </c>
      <c r="F5" s="23" t="s">
        <v>54</v>
      </c>
      <c r="G5" s="23" t="s">
        <v>104</v>
      </c>
      <c r="H5" s="23" t="s">
        <v>142</v>
      </c>
      <c r="I5" s="23" t="s">
        <v>148</v>
      </c>
      <c r="J5" s="23" t="s">
        <v>105</v>
      </c>
      <c r="K5" s="23" t="s">
        <v>149</v>
      </c>
      <c r="L5" s="23" t="s">
        <v>54</v>
      </c>
      <c r="M5" s="63"/>
    </row>
    <row r="6" spans="2:13" x14ac:dyDescent="0.25">
      <c r="B6" s="12" t="s">
        <v>131</v>
      </c>
      <c r="C6" s="3">
        <v>0</v>
      </c>
      <c r="D6" s="3">
        <v>100</v>
      </c>
      <c r="E6" s="3">
        <v>30.174027799303179</v>
      </c>
      <c r="F6" s="3">
        <v>44.462221898235832</v>
      </c>
      <c r="G6" s="3">
        <v>49.228271236771953</v>
      </c>
      <c r="H6" s="3">
        <v>34.884930674378673</v>
      </c>
      <c r="I6" s="3">
        <v>30.298261173007184</v>
      </c>
      <c r="J6" s="3">
        <v>52.572485039561407</v>
      </c>
      <c r="K6" s="3">
        <v>64.219328769998924</v>
      </c>
      <c r="L6" s="3">
        <v>61.310203983333317</v>
      </c>
      <c r="M6" s="3">
        <v>66.504185250250245</v>
      </c>
    </row>
    <row r="7" spans="2:13" x14ac:dyDescent="0.25">
      <c r="B7" s="12" t="s">
        <v>45</v>
      </c>
      <c r="C7" s="3">
        <v>46.957366730977625</v>
      </c>
      <c r="D7" s="3">
        <v>45.752165124195521</v>
      </c>
      <c r="E7" s="3">
        <v>100</v>
      </c>
      <c r="F7" s="3">
        <v>67.109222979298536</v>
      </c>
      <c r="G7" s="3">
        <v>67.224045556544141</v>
      </c>
      <c r="H7" s="3">
        <v>66.833511472417726</v>
      </c>
      <c r="I7" s="3">
        <v>67.335790906432081</v>
      </c>
      <c r="J7" s="3">
        <v>73.761318485328928</v>
      </c>
      <c r="K7" s="3">
        <v>71.325602024494813</v>
      </c>
      <c r="L7" s="3">
        <v>70.704763454818817</v>
      </c>
      <c r="M7" s="3">
        <v>56.484847706542524</v>
      </c>
    </row>
    <row r="8" spans="2:13" x14ac:dyDescent="0.25">
      <c r="B8" s="32" t="s">
        <v>46</v>
      </c>
      <c r="C8" s="41">
        <v>0</v>
      </c>
      <c r="D8" s="41">
        <v>0.10564295843042572</v>
      </c>
      <c r="E8" s="41">
        <v>100</v>
      </c>
      <c r="F8" s="41">
        <v>36.829205257762773</v>
      </c>
      <c r="G8" s="41">
        <v>46.928439470743697</v>
      </c>
      <c r="H8" s="41">
        <v>29.322515278659846</v>
      </c>
      <c r="I8" s="41">
        <v>23.937333333744721</v>
      </c>
      <c r="J8" s="41">
        <v>65.41570911373114</v>
      </c>
      <c r="K8" s="41">
        <v>62.959791207855268</v>
      </c>
      <c r="L8" s="41">
        <v>59.112206876781642</v>
      </c>
      <c r="M8" s="41">
        <v>39.164709147156884</v>
      </c>
    </row>
    <row r="9" spans="2:13" x14ac:dyDescent="0.25">
      <c r="B9" s="32" t="s">
        <v>132</v>
      </c>
      <c r="C9" s="41">
        <v>21.177125064230953</v>
      </c>
      <c r="D9" s="41">
        <v>15.174647193374156</v>
      </c>
      <c r="E9" s="41">
        <v>12.994371635802413</v>
      </c>
      <c r="F9" s="41">
        <v>16.513358494142008</v>
      </c>
      <c r="G9" s="41">
        <v>4.1679286081799729</v>
      </c>
      <c r="H9" s="41">
        <v>30.780152513452201</v>
      </c>
      <c r="I9" s="41">
        <v>42.768215648467475</v>
      </c>
      <c r="J9" s="41">
        <v>5.1849666368171645</v>
      </c>
      <c r="K9" s="41">
        <v>3.3781131068221799</v>
      </c>
      <c r="L9" s="41">
        <v>5.3122052383098062</v>
      </c>
      <c r="M9" s="41">
        <v>2.7125965544556183</v>
      </c>
    </row>
    <row r="10" spans="2:13" x14ac:dyDescent="0.25">
      <c r="B10" s="32" t="s">
        <v>92</v>
      </c>
      <c r="C10" s="41">
        <v>29.685109653041248</v>
      </c>
      <c r="D10" s="41">
        <v>35.054733185756326</v>
      </c>
      <c r="E10" s="41">
        <v>19.813364276890891</v>
      </c>
      <c r="F10" s="41">
        <v>29.399664624775163</v>
      </c>
      <c r="G10" s="41">
        <v>27.429444654345819</v>
      </c>
      <c r="H10" s="41">
        <v>28.813668153046066</v>
      </c>
      <c r="I10" s="41">
        <v>25.254249070566065</v>
      </c>
      <c r="J10" s="41">
        <v>11.687247201457547</v>
      </c>
      <c r="K10" s="41">
        <v>13.878429960218959</v>
      </c>
      <c r="L10" s="41">
        <v>16.163845909885016</v>
      </c>
      <c r="M10" s="41">
        <v>19.100344326054216</v>
      </c>
    </row>
    <row r="11" spans="2:13" x14ac:dyDescent="0.25">
      <c r="B11" s="12" t="s">
        <v>47</v>
      </c>
      <c r="C11" s="3">
        <v>74.516286825487697</v>
      </c>
      <c r="D11" s="3">
        <v>92.339870232393523</v>
      </c>
      <c r="E11" s="3">
        <v>89.820341345937265</v>
      </c>
      <c r="F11" s="3">
        <v>85.676294892965785</v>
      </c>
      <c r="G11" s="3">
        <v>91.258659763665221</v>
      </c>
      <c r="H11" s="3">
        <v>85.110740252956234</v>
      </c>
      <c r="I11" s="3">
        <v>82.169680675067511</v>
      </c>
      <c r="J11" s="3">
        <v>90.058310459909308</v>
      </c>
      <c r="K11" s="3">
        <v>91.194377717517497</v>
      </c>
      <c r="L11" s="3">
        <v>90.381870444803766</v>
      </c>
      <c r="M11" s="3">
        <v>90.742027944526058</v>
      </c>
    </row>
    <row r="12" spans="2:13" x14ac:dyDescent="0.25">
      <c r="B12" s="12" t="s">
        <v>48</v>
      </c>
      <c r="C12" s="3">
        <v>95.220764955915215</v>
      </c>
      <c r="D12" s="3">
        <v>99.770722125241704</v>
      </c>
      <c r="E12" s="3">
        <v>99.819779440201188</v>
      </c>
      <c r="F12" s="3">
        <v>98.24359168255522</v>
      </c>
      <c r="G12" s="3">
        <v>98.737286847606327</v>
      </c>
      <c r="H12" s="3">
        <v>98.729543717588044</v>
      </c>
      <c r="I12" s="3">
        <v>98.60343121165937</v>
      </c>
      <c r="J12" s="3">
        <v>99.400311668268955</v>
      </c>
      <c r="K12" s="3">
        <v>99.648243952958325</v>
      </c>
      <c r="L12" s="3">
        <v>99.441416674945273</v>
      </c>
      <c r="M12" s="3">
        <v>99.413838168700053</v>
      </c>
    </row>
    <row r="13" spans="2:13" x14ac:dyDescent="0.25">
      <c r="B13" s="12" t="s">
        <v>66</v>
      </c>
      <c r="C13" s="3">
        <v>74.684291062953889</v>
      </c>
      <c r="D13" s="3">
        <v>50.617293532154719</v>
      </c>
      <c r="E13" s="3">
        <v>33.676690799920877</v>
      </c>
      <c r="F13" s="3">
        <v>56.543641014789898</v>
      </c>
      <c r="G13" s="3">
        <v>42.169469098559084</v>
      </c>
      <c r="H13" s="3">
        <v>75.456739387257144</v>
      </c>
      <c r="I13" s="3">
        <v>83.467248607115891</v>
      </c>
      <c r="J13" s="3">
        <v>23.322006941460739</v>
      </c>
      <c r="K13" s="3">
        <v>29.517261217959209</v>
      </c>
      <c r="L13" s="3">
        <v>33.49674603912036</v>
      </c>
      <c r="M13" s="3">
        <v>47.539968098538239</v>
      </c>
    </row>
    <row r="14" spans="2:13" x14ac:dyDescent="0.25">
      <c r="B14" s="32" t="s">
        <v>49</v>
      </c>
      <c r="C14" s="41">
        <v>64.618653604470992</v>
      </c>
      <c r="D14" s="41">
        <v>16.624122471052399</v>
      </c>
      <c r="E14" s="41">
        <v>16.7346670190739</v>
      </c>
      <c r="F14" s="41">
        <v>34.231090209981431</v>
      </c>
      <c r="G14" s="41">
        <v>22.702874560642048</v>
      </c>
      <c r="H14" s="41">
        <v>51.114182848358972</v>
      </c>
      <c r="I14" s="41">
        <v>55.295283172757081</v>
      </c>
      <c r="J14" s="41">
        <v>13.565422041778207</v>
      </c>
      <c r="K14" s="41">
        <v>12.348482126386129</v>
      </c>
      <c r="L14" s="41">
        <v>15.570575131973586</v>
      </c>
      <c r="M14" s="41">
        <v>22.718400401033826</v>
      </c>
    </row>
    <row r="15" spans="2:13" x14ac:dyDescent="0.25">
      <c r="B15" s="32" t="s">
        <v>50</v>
      </c>
      <c r="C15" s="41">
        <v>56.487083296809544</v>
      </c>
      <c r="D15" s="41">
        <v>16.522994586158365</v>
      </c>
      <c r="E15" s="41">
        <v>22.760651620147701</v>
      </c>
      <c r="F15" s="41">
        <v>35.5960212614753</v>
      </c>
      <c r="G15" s="41">
        <v>22.402971463192838</v>
      </c>
      <c r="H15" s="41">
        <v>53.224656996528573</v>
      </c>
      <c r="I15" s="41">
        <v>60.804603809196379</v>
      </c>
      <c r="J15" s="41">
        <v>8.9586958544818813</v>
      </c>
      <c r="K15" s="41">
        <v>8.4731331211700471</v>
      </c>
      <c r="L15" s="41">
        <v>12.466828387723238</v>
      </c>
      <c r="M15" s="41">
        <v>11.81970936492476</v>
      </c>
    </row>
    <row r="16" spans="2:13" x14ac:dyDescent="0.25">
      <c r="B16" s="17" t="s">
        <v>51</v>
      </c>
      <c r="C16" s="2">
        <v>3.8777198481724247</v>
      </c>
      <c r="D16" s="2">
        <v>0.6952090579111142</v>
      </c>
      <c r="E16" s="2">
        <v>10.076531910805897</v>
      </c>
      <c r="F16" s="2">
        <v>5.4760936120381158</v>
      </c>
      <c r="G16" s="2">
        <v>3.5733687979038553</v>
      </c>
      <c r="H16" s="2">
        <v>8.6624596849516724</v>
      </c>
      <c r="I16" s="2">
        <v>8.8731116517621071</v>
      </c>
      <c r="J16" s="2">
        <v>2.3809064046813115</v>
      </c>
      <c r="K16" s="2">
        <v>2.1392214341926428</v>
      </c>
      <c r="L16" s="2">
        <v>2.6305574055671022</v>
      </c>
      <c r="M16" s="2">
        <v>1.6918048155787875</v>
      </c>
    </row>
    <row r="17" spans="2:13" x14ac:dyDescent="0.25">
      <c r="B17" s="17" t="s">
        <v>52</v>
      </c>
      <c r="C17" s="2">
        <v>30.485887768742877</v>
      </c>
      <c r="D17" s="2">
        <v>8.880092874818585</v>
      </c>
      <c r="E17" s="2">
        <v>10.102783307869156</v>
      </c>
      <c r="F17" s="2">
        <v>17.933983707675331</v>
      </c>
      <c r="G17" s="2">
        <v>3.3674853086601781</v>
      </c>
      <c r="H17" s="2">
        <v>33.686176371459077</v>
      </c>
      <c r="I17" s="2">
        <v>50.3265381130987</v>
      </c>
      <c r="J17" s="2">
        <v>4.123689472866908</v>
      </c>
      <c r="K17" s="2">
        <v>3.2585032302406467</v>
      </c>
      <c r="L17" s="2">
        <v>5.4193864605910838</v>
      </c>
      <c r="M17" s="2">
        <v>3.6421244082027004</v>
      </c>
    </row>
    <row r="18" spans="2:13" x14ac:dyDescent="0.25">
      <c r="B18" s="17" t="s">
        <v>53</v>
      </c>
      <c r="C18" s="2">
        <v>25.282248365843561</v>
      </c>
      <c r="D18" s="2">
        <v>7.8078849389398544</v>
      </c>
      <c r="E18" s="2">
        <v>5.4425617203858305</v>
      </c>
      <c r="F18" s="2">
        <v>15.899111624576937</v>
      </c>
      <c r="G18" s="2">
        <v>16.293355335418308</v>
      </c>
      <c r="H18" s="2">
        <v>17.71244510704982</v>
      </c>
      <c r="I18" s="2">
        <v>10.325649519120898</v>
      </c>
      <c r="J18" s="2">
        <v>3.0790934697595667</v>
      </c>
      <c r="K18" s="2">
        <v>3.6788913845920526</v>
      </c>
      <c r="L18" s="2">
        <v>5.4782512271024464</v>
      </c>
      <c r="M18" s="2">
        <v>7.0482627824671864</v>
      </c>
    </row>
    <row r="19" spans="2:13" x14ac:dyDescent="0.25">
      <c r="B19" s="32" t="s">
        <v>67</v>
      </c>
      <c r="C19" s="41">
        <v>4.1181970519035991</v>
      </c>
      <c r="D19" s="41">
        <v>42.822265570182282</v>
      </c>
      <c r="E19" s="41">
        <v>11.440208532569187</v>
      </c>
      <c r="F19" s="41">
        <v>24.936305173631901</v>
      </c>
      <c r="G19" s="41">
        <v>22.083602794507605</v>
      </c>
      <c r="H19" s="41">
        <v>27.868257381305533</v>
      </c>
      <c r="I19" s="41">
        <v>27.021411863332442</v>
      </c>
      <c r="J19" s="41">
        <v>9.7740382254851568</v>
      </c>
      <c r="K19" s="41">
        <v>19.361356428847042</v>
      </c>
      <c r="L19" s="41">
        <v>20.182236779141604</v>
      </c>
      <c r="M19" s="41">
        <v>35.742335789408777</v>
      </c>
    </row>
    <row r="20" spans="2:13" ht="60" customHeight="1" x14ac:dyDescent="0.25">
      <c r="B20" s="62" t="s">
        <v>201</v>
      </c>
      <c r="C20" s="62"/>
      <c r="D20" s="62"/>
      <c r="E20" s="62"/>
      <c r="F20" s="62"/>
      <c r="G20" s="62"/>
      <c r="H20" s="62"/>
      <c r="I20" s="62"/>
      <c r="J20" s="62"/>
      <c r="K20" s="62"/>
      <c r="L20" s="62"/>
      <c r="M20" s="62"/>
    </row>
  </sheetData>
  <mergeCells count="6">
    <mergeCell ref="B2:M2"/>
    <mergeCell ref="B20:M20"/>
    <mergeCell ref="C4:F4"/>
    <mergeCell ref="G4:I4"/>
    <mergeCell ref="J4:L4"/>
    <mergeCell ref="M4:M5"/>
  </mergeCells>
  <pageMargins left="0.7" right="0.7" top="0.75" bottom="0.75" header="0.3" footer="0.3"/>
  <pageSetup paperSize="9" scale="6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1"/>
  <sheetViews>
    <sheetView showGridLines="0" zoomScaleNormal="100" workbookViewId="0">
      <selection activeCell="B26" sqref="B26"/>
    </sheetView>
  </sheetViews>
  <sheetFormatPr baseColWidth="10" defaultRowHeight="11.25" x14ac:dyDescent="0.25"/>
  <cols>
    <col min="1" max="1" width="3.7109375" style="5" customWidth="1"/>
    <col min="2" max="2" width="45.140625" style="5" customWidth="1"/>
    <col min="3" max="6" width="19" style="5" customWidth="1"/>
    <col min="7" max="7" width="15.42578125" style="5" customWidth="1"/>
    <col min="8" max="16384" width="11.42578125" style="5"/>
  </cols>
  <sheetData>
    <row r="2" spans="2:7" x14ac:dyDescent="0.25">
      <c r="B2" s="52" t="s">
        <v>96</v>
      </c>
      <c r="C2" s="52"/>
      <c r="D2" s="52"/>
      <c r="E2" s="52"/>
      <c r="F2" s="52"/>
    </row>
    <row r="3" spans="2:7" ht="11.25" customHeight="1" x14ac:dyDescent="0.25"/>
    <row r="4" spans="2:7" ht="18.75" customHeight="1" x14ac:dyDescent="0.25">
      <c r="C4" s="57" t="s">
        <v>122</v>
      </c>
      <c r="D4" s="56" t="s">
        <v>59</v>
      </c>
      <c r="E4" s="56"/>
      <c r="F4" s="56"/>
      <c r="G4" s="56"/>
    </row>
    <row r="5" spans="2:7" s="6" customFormat="1" ht="64.5" customHeight="1" x14ac:dyDescent="0.25">
      <c r="B5" s="18"/>
      <c r="C5" s="57"/>
      <c r="D5" s="19" t="s">
        <v>88</v>
      </c>
      <c r="E5" s="19" t="s">
        <v>89</v>
      </c>
      <c r="F5" s="19" t="s">
        <v>150</v>
      </c>
      <c r="G5" s="19" t="s">
        <v>151</v>
      </c>
    </row>
    <row r="6" spans="2:7" x14ac:dyDescent="0.25">
      <c r="B6" s="20" t="s">
        <v>56</v>
      </c>
      <c r="C6" s="35">
        <v>1691</v>
      </c>
      <c r="D6" s="36">
        <v>22.3</v>
      </c>
      <c r="E6" s="36">
        <v>14.2</v>
      </c>
      <c r="F6" s="36">
        <v>-8.1</v>
      </c>
      <c r="G6" s="36">
        <f t="shared" ref="G6:G19" si="0">100*(E6-D6)/D6</f>
        <v>-36.322869955156953</v>
      </c>
    </row>
    <row r="7" spans="2:7" x14ac:dyDescent="0.25">
      <c r="B7" s="20" t="s">
        <v>35</v>
      </c>
      <c r="C7" s="35">
        <v>1883</v>
      </c>
      <c r="D7" s="36">
        <v>13.8</v>
      </c>
      <c r="E7" s="36">
        <v>9.5</v>
      </c>
      <c r="F7" s="36">
        <v>-4.3</v>
      </c>
      <c r="G7" s="36">
        <f t="shared" si="0"/>
        <v>-31.159420289855074</v>
      </c>
    </row>
    <row r="8" spans="2:7" x14ac:dyDescent="0.25">
      <c r="B8" s="20" t="s">
        <v>153</v>
      </c>
      <c r="C8" s="35">
        <v>1949</v>
      </c>
      <c r="D8" s="36">
        <v>9.9</v>
      </c>
      <c r="E8" s="36">
        <v>6.7</v>
      </c>
      <c r="F8" s="36">
        <v>-3.2</v>
      </c>
      <c r="G8" s="36">
        <f t="shared" si="0"/>
        <v>-32.323232323232325</v>
      </c>
    </row>
    <row r="9" spans="2:7" x14ac:dyDescent="0.25">
      <c r="B9" s="30" t="s">
        <v>57</v>
      </c>
      <c r="C9" s="37">
        <v>2094</v>
      </c>
      <c r="D9" s="38">
        <v>9.8000000000000007</v>
      </c>
      <c r="E9" s="38">
        <v>7.4</v>
      </c>
      <c r="F9" s="38">
        <v>-2.4</v>
      </c>
      <c r="G9" s="38">
        <f t="shared" si="0"/>
        <v>-24.489795918367349</v>
      </c>
    </row>
    <row r="10" spans="2:7" x14ac:dyDescent="0.25">
      <c r="B10" s="30" t="s">
        <v>58</v>
      </c>
      <c r="C10" s="37">
        <v>1861</v>
      </c>
      <c r="D10" s="38">
        <v>9.8000000000000007</v>
      </c>
      <c r="E10" s="38">
        <v>6</v>
      </c>
      <c r="F10" s="38">
        <v>-3.8</v>
      </c>
      <c r="G10" s="38">
        <f t="shared" si="0"/>
        <v>-38.775510204081634</v>
      </c>
    </row>
    <row r="11" spans="2:7" x14ac:dyDescent="0.25">
      <c r="B11" s="20" t="s">
        <v>137</v>
      </c>
      <c r="C11" s="35">
        <v>1265</v>
      </c>
      <c r="D11" s="36">
        <v>45.6</v>
      </c>
      <c r="E11" s="36">
        <v>32.1</v>
      </c>
      <c r="F11" s="36">
        <v>-13.5</v>
      </c>
      <c r="G11" s="36">
        <f t="shared" si="0"/>
        <v>-29.605263157894736</v>
      </c>
    </row>
    <row r="12" spans="2:7" s="7" customFormat="1" x14ac:dyDescent="0.25">
      <c r="B12" s="31" t="s">
        <v>127</v>
      </c>
      <c r="C12" s="39">
        <v>1437</v>
      </c>
      <c r="D12" s="40">
        <v>33.799999999999997</v>
      </c>
      <c r="E12" s="40">
        <v>27.8</v>
      </c>
      <c r="F12" s="40">
        <v>-6</v>
      </c>
      <c r="G12" s="40">
        <f t="shared" si="0"/>
        <v>-17.751479289940821</v>
      </c>
    </row>
    <row r="13" spans="2:7" s="7" customFormat="1" x14ac:dyDescent="0.25">
      <c r="B13" s="31" t="s">
        <v>68</v>
      </c>
      <c r="C13" s="39">
        <v>1156</v>
      </c>
      <c r="D13" s="40">
        <v>59.9</v>
      </c>
      <c r="E13" s="40">
        <v>36.200000000000003</v>
      </c>
      <c r="F13" s="40">
        <v>-23.7</v>
      </c>
      <c r="G13" s="40">
        <f t="shared" si="0"/>
        <v>-39.565943238731215</v>
      </c>
    </row>
    <row r="14" spans="2:7" x14ac:dyDescent="0.25">
      <c r="B14" s="21" t="s">
        <v>124</v>
      </c>
      <c r="C14" s="37">
        <v>1648</v>
      </c>
      <c r="D14" s="38">
        <v>22.5</v>
      </c>
      <c r="E14" s="38">
        <v>17.8</v>
      </c>
      <c r="F14" s="38">
        <v>-4.7</v>
      </c>
      <c r="G14" s="38">
        <f t="shared" si="0"/>
        <v>-20.888888888888886</v>
      </c>
    </row>
    <row r="15" spans="2:7" x14ac:dyDescent="0.25">
      <c r="B15" s="21" t="s">
        <v>125</v>
      </c>
      <c r="C15" s="37">
        <v>1503</v>
      </c>
      <c r="D15" s="38">
        <v>27.3</v>
      </c>
      <c r="E15" s="38">
        <v>18.5</v>
      </c>
      <c r="F15" s="38">
        <v>-8.8000000000000007</v>
      </c>
      <c r="G15" s="38">
        <f t="shared" si="0"/>
        <v>-32.234432234432241</v>
      </c>
    </row>
    <row r="16" spans="2:7" x14ac:dyDescent="0.25">
      <c r="B16" s="21" t="s">
        <v>126</v>
      </c>
      <c r="C16" s="37">
        <v>882</v>
      </c>
      <c r="D16" s="38">
        <v>72.3</v>
      </c>
      <c r="E16" s="38">
        <v>54.1</v>
      </c>
      <c r="F16" s="38">
        <v>-18.2</v>
      </c>
      <c r="G16" s="38">
        <f t="shared" si="0"/>
        <v>-25.172890733056704</v>
      </c>
    </row>
    <row r="17" spans="2:8" x14ac:dyDescent="0.25">
      <c r="B17" s="21" t="s">
        <v>123</v>
      </c>
      <c r="C17" s="37">
        <v>928</v>
      </c>
      <c r="D17" s="38">
        <v>81.2</v>
      </c>
      <c r="E17" s="38">
        <v>56.2</v>
      </c>
      <c r="F17" s="38">
        <v>-25</v>
      </c>
      <c r="G17" s="38">
        <f t="shared" si="0"/>
        <v>-30.788177339901477</v>
      </c>
    </row>
    <row r="18" spans="2:8" s="7" customFormat="1" x14ac:dyDescent="0.25">
      <c r="B18" s="31" t="s">
        <v>127</v>
      </c>
      <c r="C18" s="45">
        <v>747</v>
      </c>
      <c r="D18" s="40">
        <v>78.3</v>
      </c>
      <c r="E18" s="40">
        <v>71.8</v>
      </c>
      <c r="F18" s="40">
        <v>-6.5</v>
      </c>
      <c r="G18" s="40">
        <f t="shared" si="0"/>
        <v>-8.3014048531289912</v>
      </c>
    </row>
    <row r="19" spans="2:8" s="7" customFormat="1" x14ac:dyDescent="0.25">
      <c r="B19" s="31" t="s">
        <v>68</v>
      </c>
      <c r="C19" s="39">
        <v>1021</v>
      </c>
      <c r="D19" s="40">
        <v>84.1</v>
      </c>
      <c r="E19" s="40">
        <v>47.8</v>
      </c>
      <c r="F19" s="40">
        <v>-36.299999999999997</v>
      </c>
      <c r="G19" s="40">
        <f t="shared" si="0"/>
        <v>-43.162901307966706</v>
      </c>
      <c r="H19" s="8"/>
    </row>
    <row r="20" spans="2:8" ht="126" customHeight="1" x14ac:dyDescent="0.25">
      <c r="B20" s="60" t="s">
        <v>200</v>
      </c>
      <c r="C20" s="60"/>
      <c r="D20" s="60"/>
      <c r="E20" s="60"/>
      <c r="F20" s="60"/>
      <c r="G20" s="60"/>
    </row>
    <row r="21" spans="2:8" x14ac:dyDescent="0.25">
      <c r="B21" s="5" t="s">
        <v>219</v>
      </c>
    </row>
  </sheetData>
  <mergeCells count="4">
    <mergeCell ref="B2:F2"/>
    <mergeCell ref="D4:G4"/>
    <mergeCell ref="C4:C5"/>
    <mergeCell ref="B20:G20"/>
  </mergeCells>
  <pageMargins left="0.7" right="0.7" top="0.75" bottom="0.75" header="0.3" footer="0.3"/>
  <pageSetup paperSize="9" scale="7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A30" sqref="A30"/>
    </sheetView>
  </sheetViews>
  <sheetFormatPr baseColWidth="10" defaultRowHeight="15" x14ac:dyDescent="0.25"/>
  <cols>
    <col min="1" max="1" width="83.42578125" customWidth="1"/>
  </cols>
  <sheetData>
    <row r="1" spans="1:6" x14ac:dyDescent="0.25">
      <c r="A1" s="42" t="s">
        <v>218</v>
      </c>
      <c r="B1" s="42"/>
      <c r="C1" s="42"/>
      <c r="D1" s="42"/>
      <c r="E1" s="42"/>
      <c r="F1" s="42"/>
    </row>
    <row r="2" spans="1:6" x14ac:dyDescent="0.25">
      <c r="A2" s="5"/>
      <c r="B2" s="5"/>
      <c r="C2" s="5"/>
      <c r="D2" s="5"/>
      <c r="E2" s="5"/>
    </row>
    <row r="3" spans="1:6" x14ac:dyDescent="0.25">
      <c r="A3" s="5"/>
      <c r="B3" s="5"/>
      <c r="C3" s="5"/>
      <c r="D3" s="5"/>
      <c r="E3" s="9" t="s">
        <v>94</v>
      </c>
    </row>
    <row r="4" spans="1:6" ht="22.5" x14ac:dyDescent="0.25">
      <c r="A4" s="44"/>
      <c r="B4" s="16" t="s">
        <v>152</v>
      </c>
      <c r="C4" s="44" t="s">
        <v>63</v>
      </c>
      <c r="D4" s="44" t="s">
        <v>65</v>
      </c>
      <c r="E4" s="16" t="s">
        <v>61</v>
      </c>
    </row>
    <row r="5" spans="1:6" x14ac:dyDescent="0.25">
      <c r="A5" s="17" t="s">
        <v>164</v>
      </c>
      <c r="B5" s="2">
        <v>14</v>
      </c>
      <c r="C5" s="2">
        <v>36</v>
      </c>
      <c r="D5" s="2">
        <v>50</v>
      </c>
      <c r="E5" s="3">
        <v>100</v>
      </c>
    </row>
    <row r="6" spans="1:6" x14ac:dyDescent="0.25">
      <c r="A6" s="17" t="s">
        <v>165</v>
      </c>
      <c r="B6" s="2"/>
      <c r="C6" s="2"/>
      <c r="D6" s="2"/>
      <c r="E6" s="3"/>
    </row>
    <row r="7" spans="1:6" x14ac:dyDescent="0.25">
      <c r="A7" s="4" t="s">
        <v>166</v>
      </c>
      <c r="B7" s="2">
        <v>100</v>
      </c>
      <c r="C7" s="2">
        <v>100</v>
      </c>
      <c r="D7" s="2">
        <v>100</v>
      </c>
      <c r="E7" s="3">
        <v>100</v>
      </c>
    </row>
    <row r="8" spans="1:6" x14ac:dyDescent="0.25">
      <c r="A8" s="4" t="s">
        <v>167</v>
      </c>
      <c r="B8" s="2">
        <v>81</v>
      </c>
      <c r="C8" s="2">
        <v>73</v>
      </c>
      <c r="D8" s="2">
        <v>44</v>
      </c>
      <c r="E8" s="3">
        <v>59</v>
      </c>
    </row>
    <row r="9" spans="1:6" x14ac:dyDescent="0.25">
      <c r="A9" s="17" t="s">
        <v>168</v>
      </c>
      <c r="B9" s="2">
        <v>47</v>
      </c>
      <c r="C9" s="2">
        <v>54</v>
      </c>
      <c r="D9" s="2">
        <v>8</v>
      </c>
      <c r="E9" s="3">
        <v>30</v>
      </c>
    </row>
    <row r="10" spans="1:6" x14ac:dyDescent="0.25">
      <c r="A10" s="17" t="s">
        <v>169</v>
      </c>
      <c r="B10" s="2">
        <v>34</v>
      </c>
      <c r="C10" s="2">
        <v>18</v>
      </c>
      <c r="D10" s="2">
        <v>36</v>
      </c>
      <c r="E10" s="3">
        <v>29</v>
      </c>
    </row>
    <row r="11" spans="1:6" x14ac:dyDescent="0.25">
      <c r="A11" s="17" t="s">
        <v>163</v>
      </c>
      <c r="B11" s="50">
        <v>25</v>
      </c>
      <c r="C11" s="50">
        <v>33</v>
      </c>
      <c r="D11" s="50">
        <v>38</v>
      </c>
      <c r="E11" s="49">
        <v>34</v>
      </c>
    </row>
    <row r="12" spans="1:6" x14ac:dyDescent="0.25">
      <c r="A12" s="4" t="s">
        <v>170</v>
      </c>
      <c r="B12" s="2">
        <v>74</v>
      </c>
      <c r="C12" s="2">
        <v>56</v>
      </c>
      <c r="D12" s="2">
        <v>68</v>
      </c>
      <c r="E12" s="3">
        <v>65</v>
      </c>
    </row>
    <row r="13" spans="1:6" x14ac:dyDescent="0.25">
      <c r="A13" s="17" t="s">
        <v>7</v>
      </c>
      <c r="B13" s="2">
        <v>22</v>
      </c>
      <c r="C13" s="2">
        <v>26</v>
      </c>
      <c r="D13" s="2">
        <v>25</v>
      </c>
      <c r="E13" s="3">
        <v>25</v>
      </c>
    </row>
    <row r="14" spans="1:6" x14ac:dyDescent="0.25">
      <c r="A14" s="17" t="s">
        <v>171</v>
      </c>
      <c r="B14" s="2">
        <v>53</v>
      </c>
      <c r="C14" s="2">
        <v>30</v>
      </c>
      <c r="D14" s="2">
        <v>44</v>
      </c>
      <c r="E14" s="3">
        <v>40</v>
      </c>
    </row>
    <row r="15" spans="1:6" x14ac:dyDescent="0.25">
      <c r="A15" s="4" t="s">
        <v>172</v>
      </c>
      <c r="B15" s="2">
        <v>57</v>
      </c>
      <c r="C15" s="2">
        <v>24</v>
      </c>
      <c r="D15" s="2">
        <v>29</v>
      </c>
      <c r="E15" s="3">
        <v>31</v>
      </c>
    </row>
    <row r="16" spans="1:6" x14ac:dyDescent="0.25">
      <c r="A16" s="17" t="s">
        <v>173</v>
      </c>
      <c r="B16" s="2">
        <v>36</v>
      </c>
      <c r="C16" s="2">
        <v>11</v>
      </c>
      <c r="D16" s="2">
        <v>11</v>
      </c>
      <c r="E16" s="3">
        <v>14</v>
      </c>
    </row>
    <row r="17" spans="1:5" x14ac:dyDescent="0.25">
      <c r="A17" s="17" t="s">
        <v>174</v>
      </c>
      <c r="B17" s="2">
        <v>21</v>
      </c>
      <c r="C17" s="2">
        <v>13</v>
      </c>
      <c r="D17" s="2">
        <v>18</v>
      </c>
      <c r="E17" s="3">
        <v>17</v>
      </c>
    </row>
    <row r="18" spans="1:5" x14ac:dyDescent="0.25">
      <c r="A18" s="1" t="s">
        <v>175</v>
      </c>
      <c r="B18" s="2">
        <v>37</v>
      </c>
      <c r="C18" s="2">
        <v>28</v>
      </c>
      <c r="D18" s="2">
        <v>23</v>
      </c>
      <c r="E18" s="3">
        <v>27</v>
      </c>
    </row>
    <row r="19" spans="1:5" x14ac:dyDescent="0.25">
      <c r="A19" s="25" t="s">
        <v>176</v>
      </c>
      <c r="B19" s="2">
        <v>23</v>
      </c>
      <c r="C19" s="2">
        <v>13</v>
      </c>
      <c r="D19" s="2">
        <v>12</v>
      </c>
      <c r="E19" s="3">
        <v>14</v>
      </c>
    </row>
    <row r="20" spans="1:5" x14ac:dyDescent="0.25">
      <c r="A20" s="4" t="s">
        <v>177</v>
      </c>
      <c r="B20" s="2">
        <v>26</v>
      </c>
      <c r="C20" s="2">
        <v>6</v>
      </c>
      <c r="D20" s="2">
        <v>10</v>
      </c>
      <c r="E20" s="3">
        <v>11</v>
      </c>
    </row>
    <row r="21" spans="1:5" x14ac:dyDescent="0.25">
      <c r="A21" s="1" t="s">
        <v>187</v>
      </c>
      <c r="B21" s="2">
        <v>44</v>
      </c>
      <c r="C21" s="2">
        <v>44</v>
      </c>
      <c r="D21" s="2">
        <v>18</v>
      </c>
      <c r="E21" s="3">
        <v>26</v>
      </c>
    </row>
    <row r="22" spans="1:5" x14ac:dyDescent="0.25">
      <c r="A22" s="25" t="s">
        <v>119</v>
      </c>
      <c r="B22" s="2">
        <v>25</v>
      </c>
      <c r="C22" s="2">
        <v>6</v>
      </c>
      <c r="D22" s="2">
        <v>9</v>
      </c>
      <c r="E22" s="3">
        <v>10</v>
      </c>
    </row>
    <row r="23" spans="1:5" x14ac:dyDescent="0.25">
      <c r="A23" s="1" t="s">
        <v>178</v>
      </c>
      <c r="B23" s="2">
        <v>61</v>
      </c>
      <c r="C23" s="2">
        <v>56</v>
      </c>
      <c r="D23" s="2">
        <v>58</v>
      </c>
      <c r="E23" s="3">
        <v>58</v>
      </c>
    </row>
    <row r="24" spans="1:5" x14ac:dyDescent="0.25">
      <c r="A24" s="5"/>
      <c r="B24" s="5"/>
      <c r="C24" s="5"/>
      <c r="D24" s="5"/>
      <c r="E24" s="5"/>
    </row>
    <row r="25" spans="1:5" x14ac:dyDescent="0.25">
      <c r="A25" s="5" t="s">
        <v>160</v>
      </c>
      <c r="B25" s="5"/>
      <c r="C25" s="5"/>
      <c r="D25" s="5"/>
      <c r="E25" s="5"/>
    </row>
    <row r="26" spans="1:5" x14ac:dyDescent="0.25">
      <c r="A26" s="5" t="s">
        <v>214</v>
      </c>
      <c r="B26" s="5"/>
      <c r="C26" s="5"/>
      <c r="D26" s="5"/>
      <c r="E26" s="5"/>
    </row>
    <row r="27" spans="1:5" x14ac:dyDescent="0.25">
      <c r="A27" s="5" t="s">
        <v>207</v>
      </c>
      <c r="B27" s="5"/>
      <c r="C27" s="5"/>
      <c r="D27" s="5"/>
      <c r="E27" s="5"/>
    </row>
    <row r="28" spans="1:5" x14ac:dyDescent="0.25">
      <c r="A28" s="5" t="s">
        <v>191</v>
      </c>
      <c r="B28" s="5"/>
      <c r="C28" s="5"/>
      <c r="D28" s="5"/>
      <c r="E28" s="5"/>
    </row>
    <row r="29" spans="1:5" x14ac:dyDescent="0.25">
      <c r="A29" s="5" t="s">
        <v>162</v>
      </c>
      <c r="B29" s="5"/>
      <c r="C29" s="5"/>
      <c r="D29" s="5"/>
      <c r="E2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Tableau 1</vt:lpstr>
      <vt:lpstr>Tableau 2</vt:lpstr>
      <vt:lpstr>Tableau 3</vt:lpstr>
      <vt:lpstr>Une Web</vt:lpstr>
      <vt:lpstr>Tableau complémentaire A</vt:lpstr>
      <vt:lpstr>Tableau complémentaire B</vt:lpstr>
      <vt:lpstr>Tableau complémentaire C</vt:lpstr>
      <vt:lpstr>Tableau complémentaire D</vt:lpstr>
      <vt:lpstr>Tableau complémentaire E</vt:lpstr>
      <vt:lpstr>Tableau complémentaire F</vt:lpstr>
      <vt:lpstr>Tableau complémentaire G</vt:lpstr>
      <vt:lpstr>Tableau complémentaire H</vt:lpstr>
    </vt:vector>
  </TitlesOfParts>
  <Company>Ministères Chargés des Affaires Sociales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MUSIEDLAK, Yoann (DREES/OS/RETR)</dc:creator>
  <cp:lastModifiedBy>TITOUHI, Chaouki (DREES/EXTERNE/EXTERNES)</cp:lastModifiedBy>
  <cp:lastPrinted>2018-06-19T14:36:22Z</cp:lastPrinted>
  <dcterms:created xsi:type="dcterms:W3CDTF">2018-04-11T14:10:21Z</dcterms:created>
  <dcterms:modified xsi:type="dcterms:W3CDTF">2019-01-08T17:04:26Z</dcterms:modified>
</cp:coreProperties>
</file>