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1.xml" ContentType="application/vnd.ms-office.chartsty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50B666DA-2873-4D97-B796-3765F35FD04B}" xr6:coauthVersionLast="36" xr6:coauthVersionMax="36" xr10:uidLastSave="{00000000-0000-0000-0000-000000000000}"/>
  <bookViews>
    <workbookView xWindow="0" yWindow="0" windowWidth="20490" windowHeight="7545" activeTab="3" xr2:uid="{8A57D620-E00B-4F82-B1A2-5AE3A88ED211}"/>
  </bookViews>
  <sheets>
    <sheet name="VITELIO" sheetId="1" r:id="rId1"/>
    <sheet name="PLAZZ" sheetId="2" r:id="rId2"/>
    <sheet name="GERMOND" sheetId="3" r:id="rId3"/>
    <sheet name="CONSO" sheetId="4" r:id="rId4"/>
  </sheets>
  <definedNames>
    <definedName name="_xlnm.Print_Area" localSheetId="3">CONSO!$A$1:$H$64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F10" i="4" s="1"/>
  <c r="C10" i="4"/>
  <c r="D10" i="4"/>
  <c r="E10" i="4"/>
  <c r="C11" i="4"/>
  <c r="D11" i="4"/>
  <c r="E11" i="4"/>
  <c r="F11" i="4"/>
  <c r="F14" i="4" s="1"/>
  <c r="C12" i="4"/>
  <c r="D12" i="4"/>
  <c r="E12" i="4"/>
  <c r="F12" i="4"/>
  <c r="C13" i="4"/>
  <c r="D13" i="4"/>
  <c r="E13" i="4"/>
  <c r="F13" i="4"/>
  <c r="C14" i="4"/>
  <c r="D14" i="4"/>
  <c r="E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F33" i="4" s="1"/>
  <c r="C33" i="4"/>
  <c r="D33" i="4"/>
  <c r="E33" i="4"/>
  <c r="C34" i="4"/>
  <c r="D34" i="4"/>
  <c r="E34" i="4"/>
  <c r="F34" i="4"/>
  <c r="C35" i="4"/>
  <c r="D35" i="4"/>
  <c r="E35" i="4"/>
  <c r="F35" i="4"/>
  <c r="F37" i="4" s="1"/>
  <c r="C36" i="4"/>
  <c r="D36" i="4"/>
  <c r="E36" i="4"/>
  <c r="F36" i="4"/>
  <c r="C37" i="4"/>
  <c r="D37" i="4"/>
  <c r="E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F43" i="4" s="1"/>
  <c r="C43" i="4"/>
  <c r="D43" i="4"/>
  <c r="E43" i="4"/>
</calcChain>
</file>

<file path=xl/sharedStrings.xml><?xml version="1.0" encoding="utf-8"?>
<sst xmlns="http://schemas.openxmlformats.org/spreadsheetml/2006/main" count="93" uniqueCount="20">
  <si>
    <t>HOTEL VITELIO</t>
  </si>
  <si>
    <t>PAYS</t>
  </si>
  <si>
    <t>CHAMBRE</t>
  </si>
  <si>
    <t>REPAS</t>
  </si>
  <si>
    <t>BAR</t>
  </si>
  <si>
    <t>BOUTIQUE</t>
  </si>
  <si>
    <t>Allemagne</t>
  </si>
  <si>
    <t>Belgique</t>
  </si>
  <si>
    <t>Espagne</t>
  </si>
  <si>
    <t>France</t>
  </si>
  <si>
    <t>Italie</t>
  </si>
  <si>
    <t>Luxembourg</t>
  </si>
  <si>
    <t>Pays-Bas</t>
  </si>
  <si>
    <t>Royaume-Uni</t>
  </si>
  <si>
    <t>Danemark</t>
  </si>
  <si>
    <t>HOTEL PLAZZA</t>
  </si>
  <si>
    <t>Grece</t>
  </si>
  <si>
    <t>Suède</t>
  </si>
  <si>
    <t>HOTEL GERMOND</t>
  </si>
  <si>
    <t>Exo20-1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</si>
</sst>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CONSO!$C$2</c:f>
              <c:strCache>
                <c:ptCount val="1"/>
                <c:pt idx="0">
                  <c:v>CHAMBRE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CONSO!$A$6:$A$43</c:f>
              <c:strCache>
                <c:ptCount val="11"/>
                <c:pt idx="0">
                  <c:v>Allemagne</c:v>
                </c:pt>
                <c:pt idx="1">
                  <c:v>Belgique</c:v>
                </c:pt>
                <c:pt idx="2">
                  <c:v>Danemark</c:v>
                </c:pt>
                <c:pt idx="3">
                  <c:v>Espagne</c:v>
                </c:pt>
                <c:pt idx="4">
                  <c:v>France</c:v>
                </c:pt>
                <c:pt idx="5">
                  <c:v>Grece</c:v>
                </c:pt>
                <c:pt idx="6">
                  <c:v>Italie</c:v>
                </c:pt>
                <c:pt idx="7">
                  <c:v>Luxembourg</c:v>
                </c:pt>
                <c:pt idx="8">
                  <c:v>Pays-Bas</c:v>
                </c:pt>
                <c:pt idx="9">
                  <c:v>Royaume-Uni</c:v>
                </c:pt>
                <c:pt idx="10">
                  <c:v>Suède</c:v>
                </c:pt>
              </c:strCache>
            </c:strRef>
          </c:cat>
          <c:val>
            <c:numRef>
              <c:f>CONSO!$C$3:$C$43</c:f>
              <c:numCache>
                <c:formatCode>General</c:formatCode>
                <c:ptCount val="11"/>
                <c:pt idx="0">
                  <c:v>53820</c:v>
                </c:pt>
                <c:pt idx="1">
                  <c:v>29900</c:v>
                </c:pt>
                <c:pt idx="2">
                  <c:v>21528</c:v>
                </c:pt>
                <c:pt idx="3">
                  <c:v>20332</c:v>
                </c:pt>
                <c:pt idx="4">
                  <c:v>37375</c:v>
                </c:pt>
                <c:pt idx="5">
                  <c:v>28457</c:v>
                </c:pt>
                <c:pt idx="6">
                  <c:v>44850</c:v>
                </c:pt>
                <c:pt idx="7">
                  <c:v>18538</c:v>
                </c:pt>
                <c:pt idx="8">
                  <c:v>39468</c:v>
                </c:pt>
                <c:pt idx="9">
                  <c:v>43355</c:v>
                </c:pt>
                <c:pt idx="10">
                  <c:v>16532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0-4789-A4F4-C20BB7AB6466}"/>
            </c:ext>
          </c:extLst>
        </c:ser>
        <c:ser>
          <c:idx val="1"/>
          <c:order val="1"/>
          <c:tx>
            <c:strRef>
              <c:f>CONSO!$D$2</c:f>
              <c:strCache>
                <c:ptCount val="1"/>
                <c:pt idx="0">
                  <c:v>REPAS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CONSO!$A$6:$A$43</c:f>
              <c:strCache>
                <c:ptCount val="11"/>
                <c:pt idx="0">
                  <c:v>Allemagne</c:v>
                </c:pt>
                <c:pt idx="1">
                  <c:v>Belgique</c:v>
                </c:pt>
                <c:pt idx="2">
                  <c:v>Danemark</c:v>
                </c:pt>
                <c:pt idx="3">
                  <c:v>Espagne</c:v>
                </c:pt>
                <c:pt idx="4">
                  <c:v>France</c:v>
                </c:pt>
                <c:pt idx="5">
                  <c:v>Grece</c:v>
                </c:pt>
                <c:pt idx="6">
                  <c:v>Italie</c:v>
                </c:pt>
                <c:pt idx="7">
                  <c:v>Luxembourg</c:v>
                </c:pt>
                <c:pt idx="8">
                  <c:v>Pays-Bas</c:v>
                </c:pt>
                <c:pt idx="9">
                  <c:v>Royaume-Uni</c:v>
                </c:pt>
                <c:pt idx="10">
                  <c:v>Suède</c:v>
                </c:pt>
              </c:strCache>
            </c:strRef>
          </c:cat>
          <c:val>
            <c:numRef>
              <c:f>CONSO!$D$3:$D$43</c:f>
              <c:numCache>
                <c:formatCode>General</c:formatCode>
                <c:ptCount val="11"/>
                <c:pt idx="0">
                  <c:v>12857</c:v>
                </c:pt>
                <c:pt idx="1">
                  <c:v>8970</c:v>
                </c:pt>
                <c:pt idx="2">
                  <c:v>6877</c:v>
                </c:pt>
                <c:pt idx="3">
                  <c:v>7475</c:v>
                </c:pt>
                <c:pt idx="4">
                  <c:v>18538</c:v>
                </c:pt>
                <c:pt idx="5">
                  <c:v>6368</c:v>
                </c:pt>
                <c:pt idx="6">
                  <c:v>13455</c:v>
                </c:pt>
                <c:pt idx="7">
                  <c:v>7475</c:v>
                </c:pt>
                <c:pt idx="8">
                  <c:v>11362</c:v>
                </c:pt>
                <c:pt idx="9">
                  <c:v>8970</c:v>
                </c:pt>
                <c:pt idx="10">
                  <c:v>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0-4789-A4F4-C20BB7AB6466}"/>
            </c:ext>
          </c:extLst>
        </c:ser>
        <c:ser>
          <c:idx val="2"/>
          <c:order val="2"/>
          <c:tx>
            <c:strRef>
              <c:f>CONSO!$E$2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CONSO!$A$6:$A$43</c:f>
              <c:strCache>
                <c:ptCount val="11"/>
                <c:pt idx="0">
                  <c:v>Allemagne</c:v>
                </c:pt>
                <c:pt idx="1">
                  <c:v>Belgique</c:v>
                </c:pt>
                <c:pt idx="2">
                  <c:v>Danemark</c:v>
                </c:pt>
                <c:pt idx="3">
                  <c:v>Espagne</c:v>
                </c:pt>
                <c:pt idx="4">
                  <c:v>France</c:v>
                </c:pt>
                <c:pt idx="5">
                  <c:v>Grece</c:v>
                </c:pt>
                <c:pt idx="6">
                  <c:v>Italie</c:v>
                </c:pt>
                <c:pt idx="7">
                  <c:v>Luxembourg</c:v>
                </c:pt>
                <c:pt idx="8">
                  <c:v>Pays-Bas</c:v>
                </c:pt>
                <c:pt idx="9">
                  <c:v>Royaume-Uni</c:v>
                </c:pt>
                <c:pt idx="10">
                  <c:v>Suède</c:v>
                </c:pt>
              </c:strCache>
            </c:strRef>
          </c:cat>
          <c:val>
            <c:numRef>
              <c:f>CONSO!$E$3:$E$43</c:f>
              <c:numCache>
                <c:formatCode>General</c:formatCode>
                <c:ptCount val="11"/>
                <c:pt idx="0">
                  <c:v>2750</c:v>
                </c:pt>
                <c:pt idx="1">
                  <c:v>897</c:v>
                </c:pt>
                <c:pt idx="2">
                  <c:v>2451</c:v>
                </c:pt>
                <c:pt idx="3">
                  <c:v>3887</c:v>
                </c:pt>
                <c:pt idx="4">
                  <c:v>3588</c:v>
                </c:pt>
                <c:pt idx="5">
                  <c:v>896</c:v>
                </c:pt>
                <c:pt idx="6">
                  <c:v>3289</c:v>
                </c:pt>
                <c:pt idx="7">
                  <c:v>1869</c:v>
                </c:pt>
                <c:pt idx="8">
                  <c:v>1137</c:v>
                </c:pt>
                <c:pt idx="9">
                  <c:v>2422</c:v>
                </c:pt>
                <c:pt idx="10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0-4789-A4F4-C20BB7AB6466}"/>
            </c:ext>
          </c:extLst>
        </c:ser>
        <c:ser>
          <c:idx val="3"/>
          <c:order val="3"/>
          <c:tx>
            <c:strRef>
              <c:f>CONSO!$F$2</c:f>
              <c:strCache>
                <c:ptCount val="1"/>
                <c:pt idx="0">
                  <c:v>BOUTIQUE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CONSO!$A$6:$A$43</c:f>
              <c:strCache>
                <c:ptCount val="11"/>
                <c:pt idx="0">
                  <c:v>Allemagne</c:v>
                </c:pt>
                <c:pt idx="1">
                  <c:v>Belgique</c:v>
                </c:pt>
                <c:pt idx="2">
                  <c:v>Danemark</c:v>
                </c:pt>
                <c:pt idx="3">
                  <c:v>Espagne</c:v>
                </c:pt>
                <c:pt idx="4">
                  <c:v>France</c:v>
                </c:pt>
                <c:pt idx="5">
                  <c:v>Grece</c:v>
                </c:pt>
                <c:pt idx="6">
                  <c:v>Italie</c:v>
                </c:pt>
                <c:pt idx="7">
                  <c:v>Luxembourg</c:v>
                </c:pt>
                <c:pt idx="8">
                  <c:v>Pays-Bas</c:v>
                </c:pt>
                <c:pt idx="9">
                  <c:v>Royaume-Uni</c:v>
                </c:pt>
                <c:pt idx="10">
                  <c:v>Suède</c:v>
                </c:pt>
              </c:strCache>
            </c:strRef>
          </c:cat>
          <c:val>
            <c:numRef>
              <c:f>CONSO!$F$3:$F$43</c:f>
              <c:numCache>
                <c:formatCode>General</c:formatCode>
                <c:ptCount val="11"/>
                <c:pt idx="0">
                  <c:v>1076</c:v>
                </c:pt>
                <c:pt idx="1">
                  <c:v>2422</c:v>
                </c:pt>
                <c:pt idx="2">
                  <c:v>1375</c:v>
                </c:pt>
                <c:pt idx="3">
                  <c:v>389</c:v>
                </c:pt>
                <c:pt idx="4">
                  <c:v>1884</c:v>
                </c:pt>
                <c:pt idx="5">
                  <c:v>1015</c:v>
                </c:pt>
                <c:pt idx="6">
                  <c:v>1255</c:v>
                </c:pt>
                <c:pt idx="7">
                  <c:v>1853</c:v>
                </c:pt>
                <c:pt idx="8">
                  <c:v>1226</c:v>
                </c:pt>
                <c:pt idx="9">
                  <c:v>927</c:v>
                </c:pt>
                <c:pt idx="10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0-4789-A4F4-C20BB7AB64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5652584"/>
        <c:axId val="515658160"/>
      </c:barChart>
      <c:catAx>
        <c:axId val="51565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658160"/>
        <c:crosses val="autoZero"/>
        <c:auto val="1"/>
        <c:lblAlgn val="ctr"/>
        <c:lblOffset val="100"/>
        <c:noMultiLvlLbl val="0"/>
      </c:catAx>
      <c:valAx>
        <c:axId val="51565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56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166687</xdr:rowOff>
    </xdr:from>
    <xdr:to>
      <xdr:col>7</xdr:col>
      <xdr:colOff>747713</xdr:colOff>
      <xdr:row>63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1967DA-0D98-4FD4-9A5B-F2052B5C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74D3-15C9-438D-8202-B5F0CDF9D281}">
  <dimension ref="A1:E11"/>
  <sheetViews>
    <sheetView workbookViewId="0">
      <selection activeCell="A3" sqref="A3"/>
    </sheetView>
  </sheetViews>
  <sheetFormatPr baseColWidth="10" defaultRowHeight="15" x14ac:dyDescent="0.25"/>
  <cols>
    <col min="1" max="1" width="13.85546875" bestFit="1" customWidth="1"/>
  </cols>
  <sheetData>
    <row r="1" spans="1:5" ht="18.75" x14ac:dyDescent="0.3">
      <c r="A1" s="5" t="s">
        <v>0</v>
      </c>
      <c r="B1" s="5"/>
      <c r="C1" s="5"/>
      <c r="D1" s="5"/>
      <c r="E1" s="5"/>
    </row>
    <row r="2" spans="1:5" ht="27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 t="s">
        <v>6</v>
      </c>
      <c r="B3" s="1">
        <v>18000</v>
      </c>
      <c r="C3" s="1">
        <v>4300</v>
      </c>
      <c r="D3" s="1">
        <v>920</v>
      </c>
      <c r="E3" s="1">
        <v>360</v>
      </c>
    </row>
    <row r="4" spans="1:5" x14ac:dyDescent="0.25">
      <c r="A4" s="3" t="s">
        <v>7</v>
      </c>
      <c r="B4" s="1">
        <v>10000</v>
      </c>
      <c r="C4" s="1">
        <v>3000</v>
      </c>
      <c r="D4" s="1">
        <v>300</v>
      </c>
      <c r="E4" s="1">
        <v>810</v>
      </c>
    </row>
    <row r="5" spans="1:5" x14ac:dyDescent="0.25">
      <c r="A5" s="3" t="s">
        <v>14</v>
      </c>
      <c r="B5" s="1">
        <v>7200</v>
      </c>
      <c r="C5" s="1">
        <v>2300</v>
      </c>
      <c r="D5" s="1">
        <v>820</v>
      </c>
      <c r="E5" s="1">
        <v>460</v>
      </c>
    </row>
    <row r="6" spans="1:5" x14ac:dyDescent="0.25">
      <c r="A6" s="3" t="s">
        <v>8</v>
      </c>
      <c r="B6" s="1">
        <v>6800</v>
      </c>
      <c r="C6" s="1">
        <v>2500</v>
      </c>
      <c r="D6" s="1">
        <v>1300</v>
      </c>
      <c r="E6" s="1">
        <v>130</v>
      </c>
    </row>
    <row r="7" spans="1:5" x14ac:dyDescent="0.25">
      <c r="A7" s="3" t="s">
        <v>9</v>
      </c>
      <c r="B7" s="1">
        <v>12500</v>
      </c>
      <c r="C7" s="1">
        <v>6200</v>
      </c>
      <c r="D7" s="1">
        <v>1200</v>
      </c>
      <c r="E7" s="1">
        <v>630</v>
      </c>
    </row>
    <row r="8" spans="1:5" x14ac:dyDescent="0.25">
      <c r="A8" s="3" t="s">
        <v>10</v>
      </c>
      <c r="B8" s="1">
        <v>15000</v>
      </c>
      <c r="C8" s="1">
        <v>4500</v>
      </c>
      <c r="D8" s="1">
        <v>1100</v>
      </c>
      <c r="E8" s="1">
        <v>420</v>
      </c>
    </row>
    <row r="9" spans="1:5" x14ac:dyDescent="0.25">
      <c r="A9" s="3" t="s">
        <v>11</v>
      </c>
      <c r="B9" s="1">
        <v>6200</v>
      </c>
      <c r="C9" s="1">
        <v>2500</v>
      </c>
      <c r="D9" s="1">
        <v>625</v>
      </c>
      <c r="E9" s="1">
        <v>620</v>
      </c>
    </row>
    <row r="10" spans="1:5" x14ac:dyDescent="0.25">
      <c r="A10" s="3" t="s">
        <v>12</v>
      </c>
      <c r="B10" s="1">
        <v>13200</v>
      </c>
      <c r="C10" s="1">
        <v>3800</v>
      </c>
      <c r="D10" s="1">
        <v>380</v>
      </c>
      <c r="E10" s="1">
        <v>410</v>
      </c>
    </row>
    <row r="11" spans="1:5" x14ac:dyDescent="0.25">
      <c r="A11" s="3" t="s">
        <v>13</v>
      </c>
      <c r="B11" s="1">
        <v>14500</v>
      </c>
      <c r="C11" s="1">
        <v>3000</v>
      </c>
      <c r="D11" s="1">
        <v>810</v>
      </c>
      <c r="E11" s="1">
        <v>310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2200-7703-495D-B75B-1C07822CFC53}">
  <dimension ref="A1:E13"/>
  <sheetViews>
    <sheetView workbookViewId="0">
      <selection activeCell="A2" sqref="A2:E13"/>
    </sheetView>
  </sheetViews>
  <sheetFormatPr baseColWidth="10" defaultRowHeight="15" x14ac:dyDescent="0.25"/>
  <cols>
    <col min="1" max="1" width="13.85546875" bestFit="1" customWidth="1"/>
  </cols>
  <sheetData>
    <row r="1" spans="1:5" ht="18.75" x14ac:dyDescent="0.3">
      <c r="A1" s="5" t="s">
        <v>15</v>
      </c>
      <c r="B1" s="5"/>
      <c r="C1" s="5"/>
      <c r="D1" s="5"/>
      <c r="E1" s="5"/>
    </row>
    <row r="2" spans="1:5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 t="s">
        <v>6</v>
      </c>
      <c r="B3" s="1">
        <v>19260</v>
      </c>
      <c r="C3" s="1">
        <v>4601</v>
      </c>
      <c r="D3" s="1">
        <v>984</v>
      </c>
      <c r="E3" s="1">
        <v>385</v>
      </c>
    </row>
    <row r="4" spans="1:5" x14ac:dyDescent="0.25">
      <c r="A4" s="3" t="s">
        <v>7</v>
      </c>
      <c r="B4" s="1">
        <v>10700</v>
      </c>
      <c r="C4" s="1">
        <v>3210</v>
      </c>
      <c r="D4" s="1">
        <v>321</v>
      </c>
      <c r="E4" s="1">
        <v>867</v>
      </c>
    </row>
    <row r="5" spans="1:5" x14ac:dyDescent="0.25">
      <c r="A5" s="3" t="s">
        <v>14</v>
      </c>
      <c r="B5" s="1">
        <v>7704</v>
      </c>
      <c r="C5" s="1">
        <v>2461</v>
      </c>
      <c r="D5" s="1">
        <v>877</v>
      </c>
      <c r="E5" s="1">
        <v>492</v>
      </c>
    </row>
    <row r="6" spans="1:5" x14ac:dyDescent="0.25">
      <c r="A6" s="3" t="s">
        <v>8</v>
      </c>
      <c r="B6" s="1">
        <v>7276</v>
      </c>
      <c r="C6" s="1">
        <v>2675</v>
      </c>
      <c r="D6" s="1">
        <v>1391</v>
      </c>
      <c r="E6" s="1">
        <v>139</v>
      </c>
    </row>
    <row r="7" spans="1:5" x14ac:dyDescent="0.25">
      <c r="A7" s="3" t="s">
        <v>9</v>
      </c>
      <c r="B7" s="1">
        <v>13375</v>
      </c>
      <c r="C7" s="1">
        <v>6634</v>
      </c>
      <c r="D7" s="1">
        <v>1284</v>
      </c>
      <c r="E7" s="1">
        <v>674</v>
      </c>
    </row>
    <row r="8" spans="1:5" x14ac:dyDescent="0.25">
      <c r="A8" s="3" t="s">
        <v>16</v>
      </c>
      <c r="B8" s="1">
        <v>15301</v>
      </c>
      <c r="C8" s="1">
        <v>3424</v>
      </c>
      <c r="D8" s="1">
        <v>482</v>
      </c>
      <c r="E8" s="1">
        <v>546</v>
      </c>
    </row>
    <row r="9" spans="1:5" x14ac:dyDescent="0.25">
      <c r="A9" s="3" t="s">
        <v>10</v>
      </c>
      <c r="B9" s="1">
        <v>16050</v>
      </c>
      <c r="C9" s="1">
        <v>4815</v>
      </c>
      <c r="D9" s="1">
        <v>1177</v>
      </c>
      <c r="E9" s="1">
        <v>449</v>
      </c>
    </row>
    <row r="10" spans="1:5" x14ac:dyDescent="0.25">
      <c r="A10" s="3" t="s">
        <v>11</v>
      </c>
      <c r="B10" s="1">
        <v>6634</v>
      </c>
      <c r="C10" s="1">
        <v>2675</v>
      </c>
      <c r="D10" s="1">
        <v>669</v>
      </c>
      <c r="E10" s="1">
        <v>663</v>
      </c>
    </row>
    <row r="11" spans="1:5" x14ac:dyDescent="0.25">
      <c r="A11" s="3" t="s">
        <v>12</v>
      </c>
      <c r="B11" s="1">
        <v>14124</v>
      </c>
      <c r="C11" s="1">
        <v>4066</v>
      </c>
      <c r="D11" s="1">
        <v>407</v>
      </c>
      <c r="E11" s="1">
        <v>439</v>
      </c>
    </row>
    <row r="12" spans="1:5" x14ac:dyDescent="0.25">
      <c r="A12" s="3" t="s">
        <v>13</v>
      </c>
      <c r="B12" s="1">
        <v>15515</v>
      </c>
      <c r="C12" s="1">
        <v>3210</v>
      </c>
      <c r="D12" s="1">
        <v>867</v>
      </c>
      <c r="E12" s="1">
        <v>332</v>
      </c>
    </row>
    <row r="13" spans="1:5" x14ac:dyDescent="0.25">
      <c r="A13" s="3" t="s">
        <v>17</v>
      </c>
      <c r="B13" s="1">
        <v>16532</v>
      </c>
      <c r="C13" s="1">
        <v>4659</v>
      </c>
      <c r="D13" s="1">
        <v>1212</v>
      </c>
      <c r="E13" s="1">
        <v>463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6D70-0AA3-4771-BD95-B2D052EB83C9}">
  <dimension ref="A1:E12"/>
  <sheetViews>
    <sheetView workbookViewId="0">
      <selection activeCell="A2" sqref="A2:E12"/>
    </sheetView>
  </sheetViews>
  <sheetFormatPr baseColWidth="10" defaultRowHeight="15" x14ac:dyDescent="0.25"/>
  <cols>
    <col min="1" max="1" width="13.85546875" bestFit="1" customWidth="1"/>
  </cols>
  <sheetData>
    <row r="1" spans="1:5" ht="18.75" x14ac:dyDescent="0.3">
      <c r="A1" s="5" t="s">
        <v>18</v>
      </c>
      <c r="B1" s="5"/>
      <c r="C1" s="5"/>
      <c r="D1" s="5"/>
      <c r="E1" s="5"/>
    </row>
    <row r="2" spans="1:5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 t="s">
        <v>6</v>
      </c>
      <c r="B3" s="1">
        <v>16560</v>
      </c>
      <c r="C3" s="1">
        <v>3956</v>
      </c>
      <c r="D3" s="1">
        <v>846</v>
      </c>
      <c r="E3" s="1">
        <v>331</v>
      </c>
    </row>
    <row r="4" spans="1:5" x14ac:dyDescent="0.25">
      <c r="A4" s="3" t="s">
        <v>7</v>
      </c>
      <c r="B4" s="1">
        <v>9200</v>
      </c>
      <c r="C4" s="1">
        <v>2760</v>
      </c>
      <c r="D4" s="1">
        <v>276</v>
      </c>
      <c r="E4" s="1">
        <v>745</v>
      </c>
    </row>
    <row r="5" spans="1:5" x14ac:dyDescent="0.25">
      <c r="A5" s="3" t="s">
        <v>14</v>
      </c>
      <c r="B5" s="1">
        <v>6624</v>
      </c>
      <c r="C5" s="1">
        <v>2116</v>
      </c>
      <c r="D5" s="1">
        <v>754</v>
      </c>
      <c r="E5" s="1">
        <v>423</v>
      </c>
    </row>
    <row r="6" spans="1:5" x14ac:dyDescent="0.25">
      <c r="A6" s="3" t="s">
        <v>8</v>
      </c>
      <c r="B6" s="1">
        <v>6256</v>
      </c>
      <c r="C6" s="1">
        <v>2300</v>
      </c>
      <c r="D6" s="1">
        <v>1196</v>
      </c>
      <c r="E6" s="1">
        <v>120</v>
      </c>
    </row>
    <row r="7" spans="1:5" x14ac:dyDescent="0.25">
      <c r="A7" s="3" t="s">
        <v>9</v>
      </c>
      <c r="B7" s="1">
        <v>11500</v>
      </c>
      <c r="C7" s="1">
        <v>5704</v>
      </c>
      <c r="D7" s="1">
        <v>1104</v>
      </c>
      <c r="E7" s="1">
        <v>580</v>
      </c>
    </row>
    <row r="8" spans="1:5" x14ac:dyDescent="0.25">
      <c r="A8" s="3" t="s">
        <v>16</v>
      </c>
      <c r="B8" s="1">
        <v>13156</v>
      </c>
      <c r="C8" s="1">
        <v>2944</v>
      </c>
      <c r="D8" s="1">
        <v>414</v>
      </c>
      <c r="E8" s="1">
        <v>469</v>
      </c>
    </row>
    <row r="9" spans="1:5" x14ac:dyDescent="0.25">
      <c r="A9" s="3" t="s">
        <v>10</v>
      </c>
      <c r="B9" s="1">
        <v>13800</v>
      </c>
      <c r="C9" s="1">
        <v>4140</v>
      </c>
      <c r="D9" s="1">
        <v>1012</v>
      </c>
      <c r="E9" s="1">
        <v>386</v>
      </c>
    </row>
    <row r="10" spans="1:5" x14ac:dyDescent="0.25">
      <c r="A10" s="3" t="s">
        <v>11</v>
      </c>
      <c r="B10" s="1">
        <v>5704</v>
      </c>
      <c r="C10" s="1">
        <v>2300</v>
      </c>
      <c r="D10" s="1">
        <v>575</v>
      </c>
      <c r="E10" s="1">
        <v>570</v>
      </c>
    </row>
    <row r="11" spans="1:5" x14ac:dyDescent="0.25">
      <c r="A11" s="3" t="s">
        <v>12</v>
      </c>
      <c r="B11" s="1">
        <v>12144</v>
      </c>
      <c r="C11" s="1">
        <v>3496</v>
      </c>
      <c r="D11" s="1">
        <v>350</v>
      </c>
      <c r="E11" s="1">
        <v>377</v>
      </c>
    </row>
    <row r="12" spans="1:5" x14ac:dyDescent="0.25">
      <c r="A12" s="3" t="s">
        <v>13</v>
      </c>
      <c r="B12" s="1">
        <v>13340</v>
      </c>
      <c r="C12" s="1">
        <v>2760</v>
      </c>
      <c r="D12" s="1">
        <v>745</v>
      </c>
      <c r="E12" s="1">
        <v>285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154D-4BEF-4BAD-A32A-327CCCE88DE9}">
  <dimension ref="A2:F43"/>
  <sheetViews>
    <sheetView tabSelected="1" zoomScaleNormal="100" workbookViewId="0">
      <selection activeCell="I47" sqref="I47"/>
    </sheetView>
  </sheetViews>
  <sheetFormatPr baseColWidth="10" defaultRowHeight="15" outlineLevelRow="1" x14ac:dyDescent="0.25"/>
  <cols>
    <col min="1" max="1" width="13" bestFit="1" customWidth="1"/>
    <col min="2" max="2" width="2.7109375" customWidth="1"/>
  </cols>
  <sheetData>
    <row r="2" spans="1:6" ht="15.75" x14ac:dyDescent="0.25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</row>
    <row r="3" spans="1:6" hidden="1" outlineLevel="1" x14ac:dyDescent="0.25">
      <c r="A3" s="1"/>
      <c r="B3" s="1" t="s">
        <v>19</v>
      </c>
      <c r="C3" s="1">
        <f>GERMOND!$B$3</f>
        <v>16560</v>
      </c>
      <c r="D3" s="1">
        <f>GERMOND!$C$3</f>
        <v>3956</v>
      </c>
      <c r="E3" s="1">
        <f>GERMOND!$D$3</f>
        <v>846</v>
      </c>
      <c r="F3" s="1">
        <f>GERMOND!$E$3</f>
        <v>331</v>
      </c>
    </row>
    <row r="4" spans="1:6" hidden="1" outlineLevel="1" collapsed="1" x14ac:dyDescent="0.25">
      <c r="A4" s="1"/>
      <c r="B4" s="1" t="s">
        <v>19</v>
      </c>
      <c r="C4" s="1">
        <f>PLAZZ!$B$3</f>
        <v>19260</v>
      </c>
      <c r="D4" s="1">
        <f>PLAZZ!$C$3</f>
        <v>4601</v>
      </c>
      <c r="E4" s="1">
        <f>PLAZZ!$D$3</f>
        <v>984</v>
      </c>
      <c r="F4" s="1">
        <f>PLAZZ!$E$3</f>
        <v>385</v>
      </c>
    </row>
    <row r="5" spans="1:6" hidden="1" outlineLevel="1" collapsed="1" x14ac:dyDescent="0.25">
      <c r="A5" s="1"/>
      <c r="B5" s="1" t="s">
        <v>19</v>
      </c>
      <c r="C5" s="1">
        <f>VITELIO!$B$3</f>
        <v>18000</v>
      </c>
      <c r="D5" s="1">
        <f>VITELIO!$C$3</f>
        <v>4300</v>
      </c>
      <c r="E5" s="1">
        <f>VITELIO!$D$3</f>
        <v>920</v>
      </c>
      <c r="F5" s="1">
        <f>VITELIO!$E$3</f>
        <v>360</v>
      </c>
    </row>
    <row r="6" spans="1:6" collapsed="1" x14ac:dyDescent="0.25">
      <c r="A6" s="3" t="s">
        <v>6</v>
      </c>
      <c r="B6" s="4"/>
      <c r="C6" s="1">
        <f>SUM(C3:C5)</f>
        <v>53820</v>
      </c>
      <c r="D6" s="1">
        <f>SUM(D3:D5)</f>
        <v>12857</v>
      </c>
      <c r="E6" s="1">
        <f>SUM(E3:E5)</f>
        <v>2750</v>
      </c>
      <c r="F6" s="1">
        <f>SUM(F3:F5)</f>
        <v>1076</v>
      </c>
    </row>
    <row r="7" spans="1:6" hidden="1" outlineLevel="1" x14ac:dyDescent="0.25">
      <c r="A7" s="3"/>
      <c r="B7" s="4" t="s">
        <v>19</v>
      </c>
      <c r="C7" s="1">
        <f>GERMOND!$B$4</f>
        <v>9200</v>
      </c>
      <c r="D7" s="1">
        <f>GERMOND!$C$4</f>
        <v>2760</v>
      </c>
      <c r="E7" s="1">
        <f>GERMOND!$D$4</f>
        <v>276</v>
      </c>
      <c r="F7" s="1">
        <f>GERMOND!$E$4</f>
        <v>745</v>
      </c>
    </row>
    <row r="8" spans="1:6" hidden="1" outlineLevel="1" collapsed="1" x14ac:dyDescent="0.25">
      <c r="A8" s="3"/>
      <c r="B8" s="4" t="s">
        <v>19</v>
      </c>
      <c r="C8" s="1">
        <f>PLAZZ!$B$4</f>
        <v>10700</v>
      </c>
      <c r="D8" s="1">
        <f>PLAZZ!$C$4</f>
        <v>3210</v>
      </c>
      <c r="E8" s="1">
        <f>PLAZZ!$D$4</f>
        <v>321</v>
      </c>
      <c r="F8" s="1">
        <f>PLAZZ!$E$4</f>
        <v>867</v>
      </c>
    </row>
    <row r="9" spans="1:6" hidden="1" outlineLevel="1" collapsed="1" x14ac:dyDescent="0.25">
      <c r="A9" s="3"/>
      <c r="B9" s="4" t="s">
        <v>19</v>
      </c>
      <c r="C9" s="1">
        <f>VITELIO!$B$4</f>
        <v>10000</v>
      </c>
      <c r="D9" s="1">
        <f>VITELIO!$C$4</f>
        <v>3000</v>
      </c>
      <c r="E9" s="1">
        <f>VITELIO!$D$4</f>
        <v>300</v>
      </c>
      <c r="F9" s="1">
        <f>VITELIO!$E$4</f>
        <v>810</v>
      </c>
    </row>
    <row r="10" spans="1:6" collapsed="1" x14ac:dyDescent="0.25">
      <c r="A10" s="3" t="s">
        <v>7</v>
      </c>
      <c r="B10" s="4"/>
      <c r="C10" s="1">
        <f>SUM(C7:C9)</f>
        <v>29900</v>
      </c>
      <c r="D10" s="1">
        <f>SUM(D7:D9)</f>
        <v>8970</v>
      </c>
      <c r="E10" s="1">
        <f>SUM(E7:E9)</f>
        <v>897</v>
      </c>
      <c r="F10" s="1">
        <f>SUM(F7:F9)</f>
        <v>2422</v>
      </c>
    </row>
    <row r="11" spans="1:6" hidden="1" outlineLevel="1" x14ac:dyDescent="0.25">
      <c r="A11" s="3"/>
      <c r="B11" s="4" t="s">
        <v>19</v>
      </c>
      <c r="C11" s="1">
        <f>GERMOND!$B$5</f>
        <v>6624</v>
      </c>
      <c r="D11" s="1">
        <f>GERMOND!$C$5</f>
        <v>2116</v>
      </c>
      <c r="E11" s="1">
        <f>GERMOND!$D$5</f>
        <v>754</v>
      </c>
      <c r="F11" s="1">
        <f>GERMOND!$E$5</f>
        <v>423</v>
      </c>
    </row>
    <row r="12" spans="1:6" hidden="1" outlineLevel="1" collapsed="1" x14ac:dyDescent="0.25">
      <c r="A12" s="3"/>
      <c r="B12" s="4" t="s">
        <v>19</v>
      </c>
      <c r="C12" s="1">
        <f>PLAZZ!$B$5</f>
        <v>7704</v>
      </c>
      <c r="D12" s="1">
        <f>PLAZZ!$C$5</f>
        <v>2461</v>
      </c>
      <c r="E12" s="1">
        <f>PLAZZ!$D$5</f>
        <v>877</v>
      </c>
      <c r="F12" s="1">
        <f>PLAZZ!$E$5</f>
        <v>492</v>
      </c>
    </row>
    <row r="13" spans="1:6" hidden="1" outlineLevel="1" collapsed="1" x14ac:dyDescent="0.25">
      <c r="A13" s="3"/>
      <c r="B13" s="4" t="s">
        <v>19</v>
      </c>
      <c r="C13" s="1">
        <f>VITELIO!$B$5</f>
        <v>7200</v>
      </c>
      <c r="D13" s="1">
        <f>VITELIO!$C$5</f>
        <v>2300</v>
      </c>
      <c r="E13" s="1">
        <f>VITELIO!$D$5</f>
        <v>820</v>
      </c>
      <c r="F13" s="1">
        <f>VITELIO!$E$5</f>
        <v>460</v>
      </c>
    </row>
    <row r="14" spans="1:6" collapsed="1" x14ac:dyDescent="0.25">
      <c r="A14" s="3" t="s">
        <v>14</v>
      </c>
      <c r="B14" s="4"/>
      <c r="C14" s="1">
        <f>SUM(C11:C13)</f>
        <v>21528</v>
      </c>
      <c r="D14" s="1">
        <f>SUM(D11:D13)</f>
        <v>6877</v>
      </c>
      <c r="E14" s="1">
        <f>SUM(E11:E13)</f>
        <v>2451</v>
      </c>
      <c r="F14" s="1">
        <f>SUM(F11:F13)</f>
        <v>1375</v>
      </c>
    </row>
    <row r="15" spans="1:6" hidden="1" outlineLevel="1" x14ac:dyDescent="0.25">
      <c r="A15" s="3"/>
      <c r="B15" s="4" t="s">
        <v>19</v>
      </c>
      <c r="C15" s="1">
        <f>GERMOND!$B$6</f>
        <v>6256</v>
      </c>
      <c r="D15" s="1">
        <f>GERMOND!$C$6</f>
        <v>2300</v>
      </c>
      <c r="E15" s="1">
        <f>GERMOND!$D$6</f>
        <v>1196</v>
      </c>
      <c r="F15" s="1">
        <f>GERMOND!$E$6</f>
        <v>120</v>
      </c>
    </row>
    <row r="16" spans="1:6" hidden="1" outlineLevel="1" collapsed="1" x14ac:dyDescent="0.25">
      <c r="A16" s="3"/>
      <c r="B16" s="4" t="s">
        <v>19</v>
      </c>
      <c r="C16" s="1">
        <f>PLAZZ!$B$6</f>
        <v>7276</v>
      </c>
      <c r="D16" s="1">
        <f>PLAZZ!$C$6</f>
        <v>2675</v>
      </c>
      <c r="E16" s="1">
        <f>PLAZZ!$D$6</f>
        <v>1391</v>
      </c>
      <c r="F16" s="1">
        <f>PLAZZ!$E$6</f>
        <v>139</v>
      </c>
    </row>
    <row r="17" spans="1:6" hidden="1" outlineLevel="1" collapsed="1" x14ac:dyDescent="0.25">
      <c r="A17" s="3"/>
      <c r="B17" s="4" t="s">
        <v>19</v>
      </c>
      <c r="C17" s="1">
        <f>VITELIO!$B$6</f>
        <v>6800</v>
      </c>
      <c r="D17" s="1">
        <f>VITELIO!$C$6</f>
        <v>2500</v>
      </c>
      <c r="E17" s="1">
        <f>VITELIO!$D$6</f>
        <v>1300</v>
      </c>
      <c r="F17" s="1">
        <f>VITELIO!$E$6</f>
        <v>130</v>
      </c>
    </row>
    <row r="18" spans="1:6" collapsed="1" x14ac:dyDescent="0.25">
      <c r="A18" s="3" t="s">
        <v>8</v>
      </c>
      <c r="B18" s="4"/>
      <c r="C18" s="1">
        <f>SUM(C15:C17)</f>
        <v>20332</v>
      </c>
      <c r="D18" s="1">
        <f>SUM(D15:D17)</f>
        <v>7475</v>
      </c>
      <c r="E18" s="1">
        <f>SUM(E15:E17)</f>
        <v>3887</v>
      </c>
      <c r="F18" s="1">
        <f>SUM(F15:F17)</f>
        <v>389</v>
      </c>
    </row>
    <row r="19" spans="1:6" hidden="1" outlineLevel="1" x14ac:dyDescent="0.25">
      <c r="A19" s="3"/>
      <c r="B19" s="4" t="s">
        <v>19</v>
      </c>
      <c r="C19" s="1">
        <f>GERMOND!$B$7</f>
        <v>11500</v>
      </c>
      <c r="D19" s="1">
        <f>GERMOND!$C$7</f>
        <v>5704</v>
      </c>
      <c r="E19" s="1">
        <f>GERMOND!$D$7</f>
        <v>1104</v>
      </c>
      <c r="F19" s="1">
        <f>GERMOND!$E$7</f>
        <v>580</v>
      </c>
    </row>
    <row r="20" spans="1:6" hidden="1" outlineLevel="1" collapsed="1" x14ac:dyDescent="0.25">
      <c r="A20" s="3"/>
      <c r="B20" s="4" t="s">
        <v>19</v>
      </c>
      <c r="C20" s="1">
        <f>PLAZZ!$B$7</f>
        <v>13375</v>
      </c>
      <c r="D20" s="1">
        <f>PLAZZ!$C$7</f>
        <v>6634</v>
      </c>
      <c r="E20" s="1">
        <f>PLAZZ!$D$7</f>
        <v>1284</v>
      </c>
      <c r="F20" s="1">
        <f>PLAZZ!$E$7</f>
        <v>674</v>
      </c>
    </row>
    <row r="21" spans="1:6" hidden="1" outlineLevel="1" collapsed="1" x14ac:dyDescent="0.25">
      <c r="A21" s="3"/>
      <c r="B21" s="4" t="s">
        <v>19</v>
      </c>
      <c r="C21" s="1">
        <f>VITELIO!$B$7</f>
        <v>12500</v>
      </c>
      <c r="D21" s="1">
        <f>VITELIO!$C$7</f>
        <v>6200</v>
      </c>
      <c r="E21" s="1">
        <f>VITELIO!$D$7</f>
        <v>1200</v>
      </c>
      <c r="F21" s="1">
        <f>VITELIO!$E$7</f>
        <v>630</v>
      </c>
    </row>
    <row r="22" spans="1:6" collapsed="1" x14ac:dyDescent="0.25">
      <c r="A22" s="3" t="s">
        <v>9</v>
      </c>
      <c r="B22" s="4"/>
      <c r="C22" s="1">
        <f>SUM(C19:C21)</f>
        <v>37375</v>
      </c>
      <c r="D22" s="1">
        <f>SUM(D19:D21)</f>
        <v>18538</v>
      </c>
      <c r="E22" s="1">
        <f>SUM(E19:E21)</f>
        <v>3588</v>
      </c>
      <c r="F22" s="1">
        <f>SUM(F19:F21)</f>
        <v>1884</v>
      </c>
    </row>
    <row r="23" spans="1:6" hidden="1" outlineLevel="1" x14ac:dyDescent="0.25">
      <c r="A23" s="3"/>
      <c r="B23" s="4" t="s">
        <v>19</v>
      </c>
      <c r="C23" s="1">
        <f>GERMOND!$B$8</f>
        <v>13156</v>
      </c>
      <c r="D23" s="1">
        <f>GERMOND!$C$8</f>
        <v>2944</v>
      </c>
      <c r="E23" s="1">
        <f>GERMOND!$D$8</f>
        <v>414</v>
      </c>
      <c r="F23" s="1">
        <f>GERMOND!$E$8</f>
        <v>469</v>
      </c>
    </row>
    <row r="24" spans="1:6" hidden="1" outlineLevel="1" collapsed="1" x14ac:dyDescent="0.25">
      <c r="A24" s="3"/>
      <c r="B24" s="4" t="s">
        <v>19</v>
      </c>
      <c r="C24" s="1">
        <f>PLAZZ!$B$8</f>
        <v>15301</v>
      </c>
      <c r="D24" s="1">
        <f>PLAZZ!$C$8</f>
        <v>3424</v>
      </c>
      <c r="E24" s="1">
        <f>PLAZZ!$D$8</f>
        <v>482</v>
      </c>
      <c r="F24" s="1">
        <f>PLAZZ!$E$8</f>
        <v>546</v>
      </c>
    </row>
    <row r="25" spans="1:6" collapsed="1" x14ac:dyDescent="0.25">
      <c r="A25" s="3" t="s">
        <v>16</v>
      </c>
      <c r="B25" s="4"/>
      <c r="C25" s="1">
        <f>SUM(C23:C24)</f>
        <v>28457</v>
      </c>
      <c r="D25" s="1">
        <f>SUM(D23:D24)</f>
        <v>6368</v>
      </c>
      <c r="E25" s="1">
        <f>SUM(E23:E24)</f>
        <v>896</v>
      </c>
      <c r="F25" s="1">
        <f>SUM(F23:F24)</f>
        <v>1015</v>
      </c>
    </row>
    <row r="26" spans="1:6" hidden="1" outlineLevel="1" x14ac:dyDescent="0.25">
      <c r="A26" s="3"/>
      <c r="B26" s="4" t="s">
        <v>19</v>
      </c>
      <c r="C26" s="1">
        <f>GERMOND!$B$9</f>
        <v>13800</v>
      </c>
      <c r="D26" s="1">
        <f>GERMOND!$C$9</f>
        <v>4140</v>
      </c>
      <c r="E26" s="1">
        <f>GERMOND!$D$9</f>
        <v>1012</v>
      </c>
      <c r="F26" s="1">
        <f>GERMOND!$E$9</f>
        <v>386</v>
      </c>
    </row>
    <row r="27" spans="1:6" hidden="1" outlineLevel="1" collapsed="1" x14ac:dyDescent="0.25">
      <c r="A27" s="3"/>
      <c r="B27" s="4" t="s">
        <v>19</v>
      </c>
      <c r="C27" s="1">
        <f>PLAZZ!$B$9</f>
        <v>16050</v>
      </c>
      <c r="D27" s="1">
        <f>PLAZZ!$C$9</f>
        <v>4815</v>
      </c>
      <c r="E27" s="1">
        <f>PLAZZ!$D$9</f>
        <v>1177</v>
      </c>
      <c r="F27" s="1">
        <f>PLAZZ!$E$9</f>
        <v>449</v>
      </c>
    </row>
    <row r="28" spans="1:6" hidden="1" outlineLevel="1" collapsed="1" x14ac:dyDescent="0.25">
      <c r="A28" s="3"/>
      <c r="B28" s="4" t="s">
        <v>19</v>
      </c>
      <c r="C28" s="1">
        <f>VITELIO!$B$8</f>
        <v>15000</v>
      </c>
      <c r="D28" s="1">
        <f>VITELIO!$C$8</f>
        <v>4500</v>
      </c>
      <c r="E28" s="1">
        <f>VITELIO!$D$8</f>
        <v>1100</v>
      </c>
      <c r="F28" s="1">
        <f>VITELIO!$E$8</f>
        <v>420</v>
      </c>
    </row>
    <row r="29" spans="1:6" collapsed="1" x14ac:dyDescent="0.25">
      <c r="A29" s="3" t="s">
        <v>10</v>
      </c>
      <c r="B29" s="4"/>
      <c r="C29" s="1">
        <f>SUM(C26:C28)</f>
        <v>44850</v>
      </c>
      <c r="D29" s="1">
        <f>SUM(D26:D28)</f>
        <v>13455</v>
      </c>
      <c r="E29" s="1">
        <f>SUM(E26:E28)</f>
        <v>3289</v>
      </c>
      <c r="F29" s="1">
        <f>SUM(F26:F28)</f>
        <v>1255</v>
      </c>
    </row>
    <row r="30" spans="1:6" hidden="1" outlineLevel="1" x14ac:dyDescent="0.25">
      <c r="A30" s="3"/>
      <c r="B30" s="4" t="s">
        <v>19</v>
      </c>
      <c r="C30" s="1">
        <f>GERMOND!$B$10</f>
        <v>5704</v>
      </c>
      <c r="D30" s="1">
        <f>GERMOND!$C$10</f>
        <v>2300</v>
      </c>
      <c r="E30" s="1">
        <f>GERMOND!$D$10</f>
        <v>575</v>
      </c>
      <c r="F30" s="1">
        <f>GERMOND!$E$10</f>
        <v>570</v>
      </c>
    </row>
    <row r="31" spans="1:6" hidden="1" outlineLevel="1" collapsed="1" x14ac:dyDescent="0.25">
      <c r="A31" s="3"/>
      <c r="B31" s="4" t="s">
        <v>19</v>
      </c>
      <c r="C31" s="1">
        <f>PLAZZ!$B$10</f>
        <v>6634</v>
      </c>
      <c r="D31" s="1">
        <f>PLAZZ!$C$10</f>
        <v>2675</v>
      </c>
      <c r="E31" s="1">
        <f>PLAZZ!$D$10</f>
        <v>669</v>
      </c>
      <c r="F31" s="1">
        <f>PLAZZ!$E$10</f>
        <v>663</v>
      </c>
    </row>
    <row r="32" spans="1:6" hidden="1" outlineLevel="1" collapsed="1" x14ac:dyDescent="0.25">
      <c r="A32" s="3"/>
      <c r="B32" s="4" t="s">
        <v>19</v>
      </c>
      <c r="C32" s="1">
        <f>VITELIO!$B$9</f>
        <v>6200</v>
      </c>
      <c r="D32" s="1">
        <f>VITELIO!$C$9</f>
        <v>2500</v>
      </c>
      <c r="E32" s="1">
        <f>VITELIO!$D$9</f>
        <v>625</v>
      </c>
      <c r="F32" s="1">
        <f>VITELIO!$E$9</f>
        <v>620</v>
      </c>
    </row>
    <row r="33" spans="1:6" collapsed="1" x14ac:dyDescent="0.25">
      <c r="A33" s="3" t="s">
        <v>11</v>
      </c>
      <c r="B33" s="4"/>
      <c r="C33" s="1">
        <f>SUM(C30:C32)</f>
        <v>18538</v>
      </c>
      <c r="D33" s="1">
        <f>SUM(D30:D32)</f>
        <v>7475</v>
      </c>
      <c r="E33" s="1">
        <f>SUM(E30:E32)</f>
        <v>1869</v>
      </c>
      <c r="F33" s="1">
        <f>SUM(F30:F32)</f>
        <v>1853</v>
      </c>
    </row>
    <row r="34" spans="1:6" hidden="1" outlineLevel="1" x14ac:dyDescent="0.25">
      <c r="A34" s="3"/>
      <c r="B34" s="4" t="s">
        <v>19</v>
      </c>
      <c r="C34" s="1">
        <f>GERMOND!$B$11</f>
        <v>12144</v>
      </c>
      <c r="D34" s="1">
        <f>GERMOND!$C$11</f>
        <v>3496</v>
      </c>
      <c r="E34" s="1">
        <f>GERMOND!$D$11</f>
        <v>350</v>
      </c>
      <c r="F34" s="1">
        <f>GERMOND!$E$11</f>
        <v>377</v>
      </c>
    </row>
    <row r="35" spans="1:6" hidden="1" outlineLevel="1" collapsed="1" x14ac:dyDescent="0.25">
      <c r="A35" s="3"/>
      <c r="B35" s="4" t="s">
        <v>19</v>
      </c>
      <c r="C35" s="1">
        <f>PLAZZ!$B$11</f>
        <v>14124</v>
      </c>
      <c r="D35" s="1">
        <f>PLAZZ!$C$11</f>
        <v>4066</v>
      </c>
      <c r="E35" s="1">
        <f>PLAZZ!$D$11</f>
        <v>407</v>
      </c>
      <c r="F35" s="1">
        <f>PLAZZ!$E$11</f>
        <v>439</v>
      </c>
    </row>
    <row r="36" spans="1:6" hidden="1" outlineLevel="1" collapsed="1" x14ac:dyDescent="0.25">
      <c r="A36" s="3"/>
      <c r="B36" s="4" t="s">
        <v>19</v>
      </c>
      <c r="C36" s="1">
        <f>VITELIO!$B$10</f>
        <v>13200</v>
      </c>
      <c r="D36" s="1">
        <f>VITELIO!$C$10</f>
        <v>3800</v>
      </c>
      <c r="E36" s="1">
        <f>VITELIO!$D$10</f>
        <v>380</v>
      </c>
      <c r="F36" s="1">
        <f>VITELIO!$E$10</f>
        <v>410</v>
      </c>
    </row>
    <row r="37" spans="1:6" collapsed="1" x14ac:dyDescent="0.25">
      <c r="A37" s="3" t="s">
        <v>12</v>
      </c>
      <c r="B37" s="4"/>
      <c r="C37" s="1">
        <f>SUM(C34:C36)</f>
        <v>39468</v>
      </c>
      <c r="D37" s="1">
        <f>SUM(D34:D36)</f>
        <v>11362</v>
      </c>
      <c r="E37" s="1">
        <f>SUM(E34:E36)</f>
        <v>1137</v>
      </c>
      <c r="F37" s="1">
        <f>SUM(F34:F36)</f>
        <v>1226</v>
      </c>
    </row>
    <row r="38" spans="1:6" hidden="1" outlineLevel="1" x14ac:dyDescent="0.25">
      <c r="A38" s="3"/>
      <c r="B38" s="4" t="s">
        <v>19</v>
      </c>
      <c r="C38" s="1">
        <f>GERMOND!$B$12</f>
        <v>13340</v>
      </c>
      <c r="D38" s="1">
        <f>GERMOND!$C$12</f>
        <v>2760</v>
      </c>
      <c r="E38" s="1">
        <f>GERMOND!$D$12</f>
        <v>745</v>
      </c>
      <c r="F38" s="1">
        <f>GERMOND!$E$12</f>
        <v>285</v>
      </c>
    </row>
    <row r="39" spans="1:6" hidden="1" outlineLevel="1" collapsed="1" x14ac:dyDescent="0.25">
      <c r="A39" s="3"/>
      <c r="B39" s="4" t="s">
        <v>19</v>
      </c>
      <c r="C39" s="1">
        <f>PLAZZ!$B$12</f>
        <v>15515</v>
      </c>
      <c r="D39" s="1">
        <f>PLAZZ!$C$12</f>
        <v>3210</v>
      </c>
      <c r="E39" s="1">
        <f>PLAZZ!$D$12</f>
        <v>867</v>
      </c>
      <c r="F39" s="1">
        <f>PLAZZ!$E$12</f>
        <v>332</v>
      </c>
    </row>
    <row r="40" spans="1:6" hidden="1" outlineLevel="1" collapsed="1" x14ac:dyDescent="0.25">
      <c r="A40" s="3"/>
      <c r="B40" s="4" t="s">
        <v>19</v>
      </c>
      <c r="C40" s="1">
        <f>VITELIO!$B$11</f>
        <v>14500</v>
      </c>
      <c r="D40" s="1">
        <f>VITELIO!$C$11</f>
        <v>3000</v>
      </c>
      <c r="E40" s="1">
        <f>VITELIO!$D$11</f>
        <v>810</v>
      </c>
      <c r="F40" s="1">
        <f>VITELIO!$E$11</f>
        <v>310</v>
      </c>
    </row>
    <row r="41" spans="1:6" collapsed="1" x14ac:dyDescent="0.25">
      <c r="A41" s="3" t="s">
        <v>13</v>
      </c>
      <c r="B41" s="4"/>
      <c r="C41" s="1">
        <f>SUM(C38:C40)</f>
        <v>43355</v>
      </c>
      <c r="D41" s="1">
        <f>SUM(D38:D40)</f>
        <v>8970</v>
      </c>
      <c r="E41" s="1">
        <f>SUM(E38:E40)</f>
        <v>2422</v>
      </c>
      <c r="F41" s="1">
        <f>SUM(F38:F40)</f>
        <v>927</v>
      </c>
    </row>
    <row r="42" spans="1:6" hidden="1" outlineLevel="1" x14ac:dyDescent="0.25">
      <c r="A42" s="3"/>
      <c r="B42" s="4" t="s">
        <v>19</v>
      </c>
      <c r="C42" s="1">
        <f>PLAZZ!$B$13</f>
        <v>16532</v>
      </c>
      <c r="D42" s="1">
        <f>PLAZZ!$C$13</f>
        <v>4659</v>
      </c>
      <c r="E42" s="1">
        <f>PLAZZ!$D$13</f>
        <v>1212</v>
      </c>
      <c r="F42" s="1">
        <f>PLAZZ!$E$13</f>
        <v>463</v>
      </c>
    </row>
    <row r="43" spans="1:6" collapsed="1" x14ac:dyDescent="0.25">
      <c r="A43" s="3" t="s">
        <v>17</v>
      </c>
      <c r="B43" s="4"/>
      <c r="C43" s="1">
        <f>SUM(C42)</f>
        <v>16532</v>
      </c>
      <c r="D43" s="1">
        <f>SUM(D42)</f>
        <v>4659</v>
      </c>
      <c r="E43" s="1">
        <f>SUM(E42)</f>
        <v>1212</v>
      </c>
      <c r="F43" s="1">
        <f>SUM(F42)</f>
        <v>463</v>
      </c>
    </row>
  </sheetData>
  <dataConsolidate topLabels="1" link="1">
    <dataRefs count="3">
      <dataRef ref="A2:E12" sheet="GERMOND"/>
      <dataRef ref="A2:E13" sheet="PLAZZ"/>
      <dataRef ref="A2:E11" sheet="VITELIO"/>
    </dataRefs>
  </dataConsolidate>
  <pageMargins left="0.7" right="0.7" top="0.75" bottom="0.75" header="0.3" footer="0.3"/>
  <pageSetup paperSize="9" scale="9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9861D6-76CD-455B-A6E5-FEDA6EE7C10F}"/>
</file>

<file path=customXml/itemProps2.xml><?xml version="1.0" encoding="utf-8"?>
<ds:datastoreItem xmlns:ds="http://schemas.openxmlformats.org/officeDocument/2006/customXml" ds:itemID="{F66FBB45-5039-4700-8A3C-1195B3E87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VITELIO</vt:lpstr>
      <vt:lpstr>PLAZZ</vt:lpstr>
      <vt:lpstr>GERMOND</vt:lpstr>
      <vt:lpstr>CONSO</vt:lpstr>
      <vt:lpstr>CONSO!Zone_d_impression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2018-10-02T08:32:12Z</cp:lastPrinted>
  <dcterms:created xsi:type="dcterms:W3CDTF">2018-10-01T09:18:42Z</dcterms:created>
  <dcterms:modified xsi:type="dcterms:W3CDTF">2018-10-02T08:32:41Z</dcterms:modified>
</cp:coreProperties>
</file>