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wson\Learning\College\Spring 2023\ISSII\ISSII_Group3Project\"/>
    </mc:Choice>
  </mc:AlternateContent>
  <xr:revisionPtr revIDLastSave="0" documentId="13_ncr:1_{C76A4675-90F5-4E5F-9166-4CF3FAECB082}" xr6:coauthVersionLast="47" xr6:coauthVersionMax="47" xr10:uidLastSave="{00000000-0000-0000-0000-000000000000}"/>
  <bookViews>
    <workbookView xWindow="-96" yWindow="-96" windowWidth="23232" windowHeight="12552" activeTab="6" xr2:uid="{00000000-000D-0000-FFFF-FFFF00000000}"/>
  </bookViews>
  <sheets>
    <sheet name="Raw Stats" sheetId="1" r:id="rId1"/>
    <sheet name="LSTM Multi" sheetId="9" r:id="rId2"/>
    <sheet name="NN_NoLSTM" sheetId="10" r:id="rId3"/>
    <sheet name="NAR_NN" sheetId="11" r:id="rId4"/>
    <sheet name="RegressionLearner" sheetId="13" r:id="rId5"/>
    <sheet name="Compare All" sheetId="12" r:id="rId6"/>
    <sheet name="Best of" sheetId="6" r:id="rId7"/>
    <sheet name="seq" sheetId="7" r:id="rId8"/>
  </sheets>
  <definedNames>
    <definedName name="_xlnm._FilterDatabase" localSheetId="6" hidden="1">'Best of'!$A$2:$G$16</definedName>
    <definedName name="_xlnm._FilterDatabase" localSheetId="5" hidden="1">'Compare All'!$A$2:$G$83</definedName>
    <definedName name="_xlnm._FilterDatabase" localSheetId="1" hidden="1">'LSTM Multi'!$B$2:$K$31</definedName>
    <definedName name="_xlnm._FilterDatabase" localSheetId="3" hidden="1">NAR_NN!$B$2:$K$18</definedName>
    <definedName name="_xlnm._FilterDatabase" localSheetId="2" hidden="1">NN_NoLSTM!$B$2:$M$9</definedName>
    <definedName name="_xlnm._FilterDatabase" localSheetId="0" hidden="1">'Raw Stats'!$A$26:$E$42</definedName>
    <definedName name="_xlnm._FilterDatabase" localSheetId="4" hidden="1">RegressionLearner!$A$1:$I$21</definedName>
    <definedName name="_xlnm._FilterDatabase" localSheetId="7" hidden="1">seq!$A$1:$A$11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6" l="1"/>
  <c r="A4" i="6"/>
  <c r="A6" i="6"/>
  <c r="A8" i="6"/>
  <c r="A10" i="6"/>
  <c r="A15" i="6"/>
  <c r="A3" i="6"/>
  <c r="D16" i="6"/>
  <c r="C16" i="6"/>
  <c r="B16" i="6"/>
  <c r="D13" i="6"/>
  <c r="C13" i="6"/>
  <c r="B13" i="6"/>
  <c r="A5" i="6"/>
  <c r="D12" i="6"/>
  <c r="C12" i="6"/>
  <c r="B12" i="6"/>
  <c r="A7" i="6"/>
  <c r="A11" i="6"/>
  <c r="A9" i="6"/>
  <c r="D62" i="12"/>
  <c r="C62" i="12"/>
  <c r="B62" i="12"/>
  <c r="D61" i="12"/>
  <c r="C61" i="12"/>
  <c r="B61" i="12"/>
  <c r="D63" i="12"/>
  <c r="C63" i="12"/>
  <c r="B63" i="12"/>
  <c r="D64" i="12"/>
  <c r="C64" i="12"/>
  <c r="B64" i="12"/>
  <c r="D65" i="12"/>
  <c r="C65" i="12"/>
  <c r="B65" i="12"/>
  <c r="D68" i="12"/>
  <c r="C68" i="12"/>
  <c r="B68" i="12"/>
  <c r="D55" i="12"/>
  <c r="C55" i="12"/>
  <c r="B55" i="12"/>
  <c r="E17" i="13"/>
  <c r="F17" i="13"/>
  <c r="H17" i="13" s="1"/>
  <c r="G17" i="13"/>
  <c r="E16" i="13"/>
  <c r="F16" i="13"/>
  <c r="H16" i="13" s="1"/>
  <c r="G16" i="13"/>
  <c r="E15" i="13"/>
  <c r="F15" i="13"/>
  <c r="H15" i="13" s="1"/>
  <c r="G15" i="13"/>
  <c r="E14" i="13"/>
  <c r="F14" i="13"/>
  <c r="H14" i="13" s="1"/>
  <c r="G14" i="13"/>
  <c r="E13" i="13"/>
  <c r="F13" i="13"/>
  <c r="H13" i="13" s="1"/>
  <c r="G13" i="13"/>
  <c r="E12" i="13"/>
  <c r="F12" i="13"/>
  <c r="G12" i="13"/>
  <c r="H12" i="13"/>
  <c r="E11" i="13"/>
  <c r="F11" i="13"/>
  <c r="H11" i="13" s="1"/>
  <c r="G11" i="13"/>
  <c r="A4" i="12"/>
  <c r="A5" i="12"/>
  <c r="A10" i="12"/>
  <c r="A6" i="12"/>
  <c r="A7" i="12"/>
  <c r="A8" i="12"/>
  <c r="A9" i="12"/>
  <c r="A11" i="12"/>
  <c r="A12" i="12"/>
  <c r="A13" i="12"/>
  <c r="A14" i="12"/>
  <c r="A18" i="12"/>
  <c r="A16" i="12"/>
  <c r="A20" i="12"/>
  <c r="A15" i="12"/>
  <c r="A17" i="12"/>
  <c r="A19" i="12"/>
  <c r="A21" i="12"/>
  <c r="A22" i="12"/>
  <c r="A24" i="12"/>
  <c r="A23" i="12"/>
  <c r="A42" i="12"/>
  <c r="A43" i="12"/>
  <c r="A47" i="12"/>
  <c r="A46" i="12"/>
  <c r="A33" i="12"/>
  <c r="A31" i="12"/>
  <c r="A49" i="12"/>
  <c r="A32" i="12"/>
  <c r="A25" i="12"/>
  <c r="A29" i="12"/>
  <c r="A50" i="12"/>
  <c r="A34" i="12"/>
  <c r="A35" i="12"/>
  <c r="A36" i="12"/>
  <c r="A39" i="12"/>
  <c r="A37" i="12"/>
  <c r="A40" i="12"/>
  <c r="A41" i="12"/>
  <c r="A38" i="12"/>
  <c r="A27" i="12"/>
  <c r="A26" i="12"/>
  <c r="A52" i="12"/>
  <c r="A44" i="12"/>
  <c r="A53" i="12"/>
  <c r="A45" i="12"/>
  <c r="A30" i="12"/>
  <c r="A54" i="12"/>
  <c r="A48" i="12"/>
  <c r="A56" i="12"/>
  <c r="A58" i="12"/>
  <c r="A60" i="12"/>
  <c r="A70" i="12"/>
  <c r="A71" i="12"/>
  <c r="A75" i="12"/>
  <c r="A74" i="12"/>
  <c r="A73" i="12"/>
  <c r="A72" i="12"/>
  <c r="A83" i="12"/>
  <c r="A79" i="12"/>
  <c r="A80" i="12"/>
  <c r="A81" i="12"/>
  <c r="A78" i="12"/>
  <c r="A82" i="12"/>
  <c r="A3" i="12"/>
  <c r="D77" i="12"/>
  <c r="C77" i="12"/>
  <c r="B77" i="12"/>
  <c r="D76" i="12"/>
  <c r="C76" i="12"/>
  <c r="B76" i="12"/>
  <c r="D67" i="12"/>
  <c r="C67" i="12"/>
  <c r="B67" i="12"/>
  <c r="D69" i="12"/>
  <c r="C69" i="12"/>
  <c r="B69" i="12"/>
  <c r="D66" i="12"/>
  <c r="C66" i="12"/>
  <c r="B66" i="12"/>
  <c r="D59" i="12"/>
  <c r="C59" i="12"/>
  <c r="B59" i="12"/>
  <c r="D57" i="12"/>
  <c r="C57" i="12"/>
  <c r="B57" i="12"/>
  <c r="D51" i="12"/>
  <c r="C51" i="12"/>
  <c r="B51" i="12"/>
  <c r="D28" i="12"/>
  <c r="C28" i="12"/>
  <c r="B28" i="12"/>
  <c r="E3" i="13"/>
  <c r="E4" i="13"/>
  <c r="E5" i="13"/>
  <c r="E6" i="13"/>
  <c r="E7" i="13"/>
  <c r="E8" i="13"/>
  <c r="E9" i="13"/>
  <c r="E10" i="13"/>
  <c r="E2" i="13"/>
  <c r="F3" i="13"/>
  <c r="F4" i="13"/>
  <c r="F5" i="13"/>
  <c r="F6" i="13"/>
  <c r="F7" i="13"/>
  <c r="F8" i="13"/>
  <c r="F9" i="13"/>
  <c r="F10" i="13"/>
  <c r="F2" i="13"/>
  <c r="G3" i="13"/>
  <c r="G4" i="13"/>
  <c r="H4" i="13" s="1"/>
  <c r="G5" i="13"/>
  <c r="H5" i="13" s="1"/>
  <c r="G6" i="13"/>
  <c r="H6" i="13" s="1"/>
  <c r="G7" i="13"/>
  <c r="G8" i="13"/>
  <c r="G9" i="13"/>
  <c r="G10" i="13"/>
  <c r="H10" i="13" s="1"/>
  <c r="G2" i="13"/>
  <c r="A13" i="6" l="1"/>
  <c r="A16" i="6"/>
  <c r="A12" i="6"/>
  <c r="A59" i="12"/>
  <c r="A64" i="12"/>
  <c r="A63" i="12"/>
  <c r="A61" i="12"/>
  <c r="A62" i="12"/>
  <c r="A65" i="12"/>
  <c r="A55" i="12"/>
  <c r="A68" i="12"/>
  <c r="A57" i="12"/>
  <c r="A69" i="12"/>
  <c r="A67" i="12"/>
  <c r="A51" i="12"/>
  <c r="A76" i="12"/>
  <c r="A77" i="12"/>
  <c r="H3" i="13"/>
  <c r="H7" i="13"/>
  <c r="H2" i="13"/>
  <c r="H9" i="13"/>
  <c r="H8" i="13"/>
  <c r="A66" i="12"/>
  <c r="A28" i="12"/>
</calcChain>
</file>

<file path=xl/sharedStrings.xml><?xml version="1.0" encoding="utf-8"?>
<sst xmlns="http://schemas.openxmlformats.org/spreadsheetml/2006/main" count="953" uniqueCount="136">
  <si>
    <t>LSTM_Multichannel</t>
  </si>
  <si>
    <t>Correctly predicted</t>
  </si>
  <si>
    <t>Sequence</t>
  </si>
  <si>
    <t>LSTM Layer Height</t>
  </si>
  <si>
    <t>Epochs</t>
  </si>
  <si>
    <t>Training Sequence Length</t>
  </si>
  <si>
    <t>heart2</t>
  </si>
  <si>
    <t>DIAtemp</t>
  </si>
  <si>
    <t>Hawaiian</t>
  </si>
  <si>
    <t>nonuniform</t>
  </si>
  <si>
    <t>uniform</t>
  </si>
  <si>
    <t>NN_NoLSTM</t>
  </si>
  <si>
    <t>Layer Heights</t>
  </si>
  <si>
    <t>1000,500,100,50,100</t>
  </si>
  <si>
    <t>1000,500,100,10,100</t>
  </si>
  <si>
    <t>1000,500,100,5,100</t>
  </si>
  <si>
    <t>NAR_NN</t>
  </si>
  <si>
    <t>feedbackDelays</t>
  </si>
  <si>
    <t>hiddenLayers</t>
  </si>
  <si>
    <t>multichannel, stdev</t>
  </si>
  <si>
    <t>heart1</t>
  </si>
  <si>
    <t>[10]</t>
  </si>
  <si>
    <t>[9 50 9]</t>
  </si>
  <si>
    <t>[10 10]</t>
  </si>
  <si>
    <t>[100]</t>
  </si>
  <si>
    <t>DIAwind</t>
  </si>
  <si>
    <t>solarWind</t>
  </si>
  <si>
    <t>false, 0.5</t>
  </si>
  <si>
    <t>false, auto</t>
  </si>
  <si>
    <t>MiniBatchSize</t>
  </si>
  <si>
    <t>Shuffle</t>
  </si>
  <si>
    <t>Never</t>
  </si>
  <si>
    <t>Always</t>
  </si>
  <si>
    <t>N/A</t>
  </si>
  <si>
    <t>Method</t>
  </si>
  <si>
    <t>Data Sets</t>
  </si>
  <si>
    <t>Dickens</t>
  </si>
  <si>
    <t>selfadapt</t>
  </si>
  <si>
    <t>Full Report Text</t>
  </si>
  <si>
    <t>Symbol Machine processed 900 out of 900 symbols in sequence_heart2_test.mat.
Total penalty: 1234.561 bits (1.3717 bits per symbol).
Correctly predicted 81.444% of symbols.
3811 probabilities forecasted between 0% and 1%; actual occurrence rate 0.97%.
1876 probabilities forecasted between 1% and 5%; actual occurrence rate 0.75%.
646 probabilities forecasted between 5% and 10%; actual occurrence rate 4.18%.
535 probabilities forecasted between 10% and 20%; actual occurrence rate 8.04%.
188 probabilities forecasted between 20% and 30%; actual occurrence rate 13.83%.
139 probabilities forecasted between 30% and 40%; actual occurrence rate 15.11%.
37 probabilities forecasted between 40% and 50%; actual occurrence rate 51.35%.
263 probabilities forecasted between 50% and 60%; actual occurrence rate 79.09%.
129 probabilities forecasted between 60% and 70%; actual occurrence rate 78.29%.
184 probabilities forecasted between 70% and 80%; actual occurrence rate 80.43%.
281 probabilities forecasted between 80% and 90%; actual occurrence rate 87.54%.
11 probabilities forecasted between 90% and 100%; actual occurrence rate 90.91%.</t>
  </si>
  <si>
    <t>Total Penalty Bits</t>
  </si>
  <si>
    <t>Bits per Symbol</t>
  </si>
  <si>
    <t>Symbol Machine processed 5654 out of 5654 symbols in sequence_Hawaiian_test.mat.
Total penalty: 9664.604 bits (1.7093 bits per symbol).
Correctly predicted 61.567% of symbols.
14496 probabilities forecasted between 0% and 1%; actual occurrence rate 0.54%.
16101 probabilities forecasted between 1% and 5%; actual occurrence rate 1.89%.
8013 probabilities forecasted between 5% and 10%; actual occurrence rate 6.49%.
3506 probabilities forecasted between 10% and 20%; actual occurrence rate 16.00%.
2815 probabilities forecasted between 20% and 30%; actual occurrence rate 20.85%.
1479 probabilities forecasted between 30% and 40%; actual occurrence rate 33.74%.
974 probabilities forecasted between 40% and 50%; actual occurrence rate 49.79%.
1183 probabilities forecasted between 50% and 60%; actual occurrence rate 59.43%.
732 probabilities forecasted between 60% and 70%; actual occurrence rate 67.49%.
527 probabilities forecasted between 70% and 80%; actual occurrence rate 75.52%.
403 probabilities forecasted between 80% and 90%; actual occurrence rate 93.80%.
657 probabilities forecasted between 90% and 100%; actual occurrence rate 98.33%.</t>
  </si>
  <si>
    <t>Symbol Machine processed 900 out of 900 symbols in sequence_heart2_test.mat.
Total penalty: 1750.950 bits (1.9455 bits per symbol).
Correctly predicted 59.333% of symbols.
3728 probabilities forecasted between 0% and 1%; actual occurrence rate 1.26%.
1310 probabilities forecasted between 1% and 5%; actual occurrence rate 0.92%.
913 probabilities forecasted between 5% and 10%; actual occurrence rate 3.72%.
527 probabilities forecasted between 10% and 20%; actual occurrence rate 12.33%.
453 probabilities forecasted between 20% and 30%; actual occurrence rate 23.62%.
318 probabilities forecasted between 30% and 40%; actual occurrence rate 37.11%.
299 probabilities forecasted between 40% and 50%; actual occurrence rate 53.51%.
221 probabilities forecasted between 50% and 60%; actual occurrence rate 41.18%.
137 probabilities forecasted between 60% and 70%; actual occurrence rate 75.18%.
112 probabilities forecasted between 70% and 80%; actual occurrence rate 87.50%.
66 probabilities forecasted between 80% and 90%; actual occurrence rate 80.30%.
16 probabilities forecasted between 90% and 100%; actual occurrence rate 75.00%.</t>
  </si>
  <si>
    <t>Symbol Machine processed 5654 out of 5654 symbols in sequence_Hawaiian_test.mat.
Total penalty: 9638.105 bits (1.7047 bits per symbol).
Correctly predicted 61.673% of symbols.
15353 probabilities forecasted between 0% and 1%; actual occurrence rate 0.60%.
15515 probabilities forecasted between 1% and 5%; actual occurrence rate 2.07%.
6265 probabilities forecasted between 5% and 10%; actual occurrence rate 5.44%.
5204 probabilities forecasted between 10% and 20%; actual occurrence rate 13.57%.
3098 probabilities forecasted between 20% and 30%; actual occurrence rate 23.72%.
1095 probabilities forecasted between 30% and 40%; actual occurrence rate 33.06%.
864 probabilities forecasted between 40% and 50%; actual occurrence rate 47.34%.
1033 probabilities forecasted between 50% and 60%; actual occurrence rate 61.96%.
835 probabilities forecasted between 60% and 70%; actual occurrence rate 70.66%.
481 probabilities forecasted between 70% and 80%; actual occurrence rate 75.68%.
517 probabilities forecasted between 80% and 90%; actual occurrence rate 94.58%.
626 probabilities forecasted between 90% and 100%; actual occurrence rate 96.65%.</t>
  </si>
  <si>
    <t>Symbol Machine processed 5654 out of 5654 symbols in sequence_Hawaiian_test.mat.
Total penalty: 10153.495 bits (1.7958 bits per symbol).
Correctly predicted 61.143% of symbols.
12327 probabilities forecasted between 0% and 1%; actual occurrence rate 1.05%.
16741 probabilities forecasted between 1% and 5%; actual occurrence rate 1.64%.
8153 probabilities forecasted between 5% and 10%; actual occurrence rate 4.73%.
5925 probabilities forecasted between 10% and 20%; actual occurrence rate 13.76%.
2195 probabilities forecasted between 20% and 30%; actual occurrence rate 25.69%.
1366 probabilities forecasted between 30% and 40%; actual occurrence rate 34.04%.
917 probabilities forecasted between 40% and 50%; actual occurrence rate 50.05%.
851 probabilities forecasted between 50% and 60%; actual occurrence rate 62.51%.
697 probabilities forecasted between 60% and 70%; actual occurrence rate 71.45%.
683 probabilities forecasted between 70% and 80%; actual occurrence rate 81.55%.
668 probabilities forecasted between 80% and 90%; actual occurrence rate 92.37%.
363 probabilities forecasted between 90% and 100%; actual occurrence rate 98.62%.</t>
  </si>
  <si>
    <t>Symbol Machine processed 3287 out of 3287 symbols in sequence_DIATemp_test.mat.
Total penalty: 5461.353 bits (1.6615 bits per symbol).
Correctly predicted 52.297% of symbols.
13087 probabilities forecasted between 0% and 1%; actual occurrence rate 0.31%.
6125 probabilities forecasted between 1% and 5%; actual occurrence rate 1.40%.
1644 probabilities forecasted between 5% and 10%; actual occurrence rate 6.87%.
2105 probabilities forecasted between 10% and 20%; actual occurrence rate 15.06%.
1911 probabilities forecasted between 20% and 30%; actual occurrence rate 24.12%.
1532 probabilities forecasted between 30% and 40%; actual occurrence rate 38.19%.
1694 probabilities forecasted between 40% and 50%; actual occurrence rate 44.39%.
665 probabilities forecasted between 50% and 60%; actual occurrence rate 50.38%.
386 probabilities forecasted between 60% and 70%; actual occurrence rate 66.06%.
434 probabilities forecasted between 70% and 80%; actual occurrence rate 79.03%.
0 probabilities forecasted between 80% and 90%.
0 probabilities forecasted between 90% and 100%.</t>
  </si>
  <si>
    <t>Symbol Machine processed 3287 out of 3287 symbols in sequence_DIATemp_test.mat.
Total penalty: 5521.074 bits (1.6797 bits per symbol).
Correctly predicted 52.297% of symbols.
13480 probabilities forecasted between 0% and 1%; actual occurrence rate 0.27%.
5497 probabilities forecasted between 1% and 5%; actual occurrence rate 1.67%.
1652 probabilities forecasted between 5% and 10%; actual occurrence rate 5.51%.
2149 probabilities forecasted between 10% and 20%; actual occurrence rate 14.43%.
2187 probabilities forecasted between 20% and 30%; actual occurrence rate 25.15%.
1647 probabilities forecasted between 30% and 40%; actual occurrence rate 37.77%.
1701 probabilities forecasted between 40% and 50%; actual occurrence rate 43.92%.
501 probabilities forecasted between 50% and 60%; actual occurrence rate 54.69%.
345 probabilities forecasted between 60% and 70%; actual occurrence rate 65.51%.
387 probabilities forecasted between 70% and 80%; actual occurrence rate 79.07%.
37 probabilities forecasted between 80% and 90%; actual occurrence rate 86.49%.
0 probabilities forecasted between 90% and 100%.</t>
  </si>
  <si>
    <t>Symbol Machine processed 10000 out of 10000 symbols in sequence_Uniform_test.mat.
Total penalty: 32246.170 bits (3.2246 bits per symbol).
Correctly predicted 11.390% of symbols.
73 probabilities forecasted between 0% and 1%; actual occurrence rate 10.96%.
1255 probabilities forecasted between 1% and 5%; actual occurrence rate 11.71%.
29016 probabilities forecasted between 5% and 10%; actual occurrence rate 11.14%.
59339 probabilities forecasted between 10% and 20%; actual occurrence rate 11.08%.
310 probabilities forecasted between 20% and 30%; actual occurrence rate 11.61%.
7 probabilities forecasted between 30% and 40%; actual occurrence rate 42.86%.
0 probabilities forecasted between 40% and 50%.
0 probabilities forecasted between 50% and 60%.
0 probabilities forecasted between 60% and 70%.
0 probabilities forecasted between 70% and 80%.
0 probabilities forecasted between 80% and 90%.
0 probabilities forecasted between 90% and 100%.</t>
  </si>
  <si>
    <t>Symbol Machine processed 10000 out of 10000 symbols in sequence_nonuniform_test.mat.
Total penalty: 66471.383 bits (6.6471 bits per symbol).
Correctly predicted 4.800% of symbols.
26203 probabilities forecasted between 0% and 1%; actual occurrence rate 12.30%.
14314 probabilities forecasted between 1% and 5%; actual occurrence rate 12.61%.
18820 probabilities forecasted between 5% and 10%; actual occurrence rate 13.26%.
11462 probabilities forecasted between 10% and 20%; actual occurrence rate 10.97%.
5635 probabilities forecasted between 20% and 30%; actual occurrence rate 7.28%.
8523 probabilities forecasted between 30% and 40%; actual occurrence rate 6.39%.
5023 probabilities forecasted between 40% and 50%; actual occurrence rate 5.24%.
20 probabilities forecasted between 50% and 60%; actual occurrence rate 0.00%.
0 probabilities forecasted between 60% and 70%.
0 probabilities forecasted between 70% and 80%.
0 probabilities forecasted between 80% and 90%.
0 probabilities forecasted between 90% and 100%.</t>
  </si>
  <si>
    <t>Symbol Machine processed 900 out of 900 symbols in sequence_heart2_test.mat.
Total penalty: 827.718 bits (0.9197 bits per symbol).
Correctly predicted 81.667% of symbols.
4897 probabilities forecasted between 0% and 1%; actual occurrence rate 0.04%.
1218 probabilities forecasted between 1% and 5%; actual occurrence rate 4.35%.
646 probabilities forecasted between 5% and 10%; actual occurrence rate 9.29%.
440 probabilities forecasted between 10% and 20%; actual occurrence rate 11.36%.
0 probabilities forecasted between 20% and 30%.
3 probabilities forecasted between 30% and 40%; actual occurrence rate 66.67%.
0 probabilities forecasted between 40% and 50%.
0 probabilities forecasted between 50% and 60%.
0 probabilities forecasted between 60% and 70%.
361 probabilities forecasted between 70% and 80%; actual occurrence rate 76.45%.
184 probabilities forecasted between 80% and 90%; actual occurrence rate 79.89%.
351 probabilities forecasted between 90% and 100%; actual occurrence rate 88.32%.</t>
  </si>
  <si>
    <t>Symbol Machine processed 900 out of 900 symbols in sequence_heart2_test.mat.
Total penalty: 824.943 bits (0.9166 bits per symbol).
Correctly predicted 81.444% of symbols.
5500 probabilities forecasted between 0% and 1%; actual occurrence rate 0.05%.
687 probabilities forecasted between 1% and 5%; actual occurrence rate 8.15%.
646 probabilities forecasted between 5% and 10%; actual occurrence rate 9.60%.
368 probabilities forecasted between 10% and 20%; actual occurrence rate 12.50%.
0 probabilities forecasted between 20% and 30%.
0 probabilities forecasted between 30% and 40%.
0 probabilities forecasted between 40% and 50%.
0 probabilities forecasted between 50% and 60%.
0 probabilities forecasted between 60% and 70%.
303 probabilities forecasted between 70% and 80%; actual occurrence rate 77.56%.
242 probabilities forecasted between 80% and 90%; actual occurrence rate 77.69%.
354 probabilities forecasted between 90% and 100%; actual occurrence rate 87.57%.</t>
  </si>
  <si>
    <t>Symbol Machine processed 900 out of 900 symbols in sequence_heart2_test.mat.
Total penalty: 824.899 bits (0.9166 bits per symbol).
Correctly predicted 81.444% of symbols.
5500 probabilities forecasted between 0% and 1%; actual occurrence rate 0.05%.
687 probabilities forecasted between 1% and 5%; actual occurrence rate 8.15%.
646 probabilities forecasted between 5% and 10%; actual occurrence rate 9.60%.
368 probabilities forecasted between 10% and 20%; actual occurrence rate 12.50%.
0 probabilities forecasted between 20% and 30%.
0 probabilities forecasted between 30% and 40%.
0 probabilities forecasted between 40% and 50%.
0 probabilities forecasted between 50% and 60%.
0 probabilities forecasted between 60% and 70%.
303 probabilities forecasted between 70% and 80%; actual occurrence rate 77.56%.
242 probabilities forecasted between 80% and 90%; actual occurrence rate 77.69%.
354 probabilities forecasted between 90% and 100%; actual occurrence rate 87.57%.</t>
  </si>
  <si>
    <t>Symbol Machine processed 5654 out of 5654 symbols in sequence_Hawaiian_test.mat.
Total penalty: 10093.810 bits (1.7853 bits per symbol).
Correctly predicted 60.134% of symbols.
13139 probabilities forecasted between 0% and 1%; actual occurrence rate 0.58%.
15809 probabilities forecasted between 1% and 5%; actual occurrence rate 2.14%.
11598 probabilities forecasted between 5% and 10%; actual occurrence rate 6.77%.
152 probabilities forecasted between 10% and 20%; actual occurrence rate 13.16%.
4534 probabilities forecasted between 20% and 30%; actual occurrence rate 22.81%.
0 probabilities forecasted between 30% and 40%.
2401 probabilities forecasted between 40% and 50%; actual occurrence rate 46.36%.
2089 probabilities forecasted between 50% and 60%; actual occurrence rate 57.83%.
0 probabilities forecasted between 60% and 70%.
44 probabilities forecasted between 70% and 80%; actual occurrence rate 50.00%.
152 probabilities forecasted between 80% and 90%; actual occurrence rate 85.53%.
968 probabilities forecasted between 90% and 100%; actual occurrence rate 95.76%.</t>
  </si>
  <si>
    <t>Symbol Machine processed 3287 out of 3287 symbols in sequence_DIAtemp_test.mat.
Total penalty: 5638.267 bits (1.7153 bits per symbol).
Correctly predicted 50.928% of symbols.
15591 probabilities forecasted between 0% and 1%; actual occurrence rate 0.26%.
2769 probabilities forecasted between 1% and 5%; actual occurrence rate 2.67%.
2026 probabilities forecasted between 5% and 10%; actual occurrence rate 5.38%.
2006 probabilities forecasted between 10% and 20%; actual occurrence rate 18.25%.
2748 probabilities forecasted between 20% and 30%; actual occurrence rate 21.83%.
1530 probabilities forecasted between 30% and 40%; actual occurrence rate 36.80%.
1535 probabilities forecasted between 40% and 50%; actual occurrence rate 42.41%.
729 probabilities forecasted between 50% and 60%; actual occurrence rate 55.14%.
0 probabilities forecasted between 60% and 70%.
649 probabilities forecasted between 70% and 80%; actual occurrence rate 74.27%.
0 probabilities forecasted between 80% and 90%.
0 probabilities forecasted between 90% and 100%.</t>
  </si>
  <si>
    <t>Symbol Machine processed 3287 out of 3287 symbols in sequence_DIAtemp_test.mat.
Total penalty: 5618.304 bits (1.7092 bits per symbol).
Correctly predicted 50.928% of symbols.
13593 probabilities forecasted between 0% and 1%; actual occurrence rate 0.24%.
4938 probabilities forecasted between 1% and 5%; actual occurrence rate 1.74%.
1841 probabilities forecasted between 5% and 10%; actual occurrence rate 5.54%.
1263 probabilities forecasted between 10% and 20%; actual occurrence rate 16.15%.
3473 probabilities forecasted between 20% and 30%; actual occurrence rate 21.80%.
1208 probabilities forecasted between 30% and 40%; actual occurrence rate 36.34%.
1898 probabilities forecasted between 40% and 50%; actual occurrence rate 41.57%.
720 probabilities forecasted between 50% and 60%; actual occurrence rate 54.86%.
0 probabilities forecasted between 60% and 70%.
649 probabilities forecasted between 70% and 80%; actual occurrence rate 74.27%.
0 probabilities forecasted between 80% and 90%.
0 probabilities forecasted between 90% and 100%.</t>
  </si>
  <si>
    <t>Not sure how this was set up, feel free to rerun and put in all the data</t>
  </si>
  <si>
    <t>Symbol Machine processed 10000 out of 10000 symbols in sequence_uniform_test.mat.
Total penalty: 31763.324 bits (3.1763 bits per symbol).
Correctly predicted 11.460% of symbols.
0 probabilities forecasted between 0% and 1%.
0 probabilities forecasted between 1% and 5%.
16687 probabilities forecasted between 5% and 10%; actual occurrence rate 11.07%.
73313 probabilities forecasted between 10% and 20%; actual occurrence rate 11.12%.
0 probabilities forecasted between 20% and 30%.
0 probabilities forecasted between 30% and 40%.
0 probabilities forecasted between 40% and 50%.
0 probabilities forecasted between 50% and 60%.
0 probabilities forecasted between 60% and 70%.
0 probabilities forecasted between 70% and 80%.
0 probabilities forecasted between 80% and 90%.
0 probabilities forecasted between 90% and 100%.</t>
  </si>
  <si>
    <t>Symbol Machine processed 10000 out of 10000 symbols in sequence_nonuniform_test.mat.
Total penalty: 32561.621 bits (3.2562 bits per symbol).
Correctly predicted 2.190% of symbols.
0 probabilities forecasted between 0% and 1%.
20000 probabilities forecasted between 1% and 5%; actual occurrence rate 3.29%.
20000 probabilities forecasted between 5% and 10%; actual occurrence rate 13.12%.
44377 probabilities forecasted between 10% and 20%; actual occurrence rate 14.87%.
5623 probabilities forecasted between 20% and 30%; actual occurrence rate 2.12%.
0 probabilities forecasted between 30% and 40%.
0 probabilities forecasted between 40% and 50%.
0 probabilities forecasted between 50% and 60%.
0 probabilities forecasted between 60% and 70%.
0 probabilities forecasted between 70% and 80%.
0 probabilities forecasted between 80% and 90%.
0 probabilities forecasted between 90% and 100%.</t>
  </si>
  <si>
    <t>Symbol Machine processed 952 out of 952 symbols in sequence_solarWind_test.mat.
Total penalty: 951.064 bits (0.9990 bits per symbol).
Correctly predicted 79.097% of symbols.
4793 probabilities forecasted between 0% and 1%; actual occurrence rate 0.31%.
1297 probabilities forecasted between 1% and 5%; actual occurrence rate 1.00%.
1084 probabilities forecasted between 5% and 10%; actual occurrence rate 7.56%.
285 probabilities forecasted between 10% and 20%; actual occurrence rate 14.74%.
115 probabilities forecasted between 20% and 30%; actual occurrence rate 23.48%.
12 probabilities forecasted between 30% and 40%; actual occurrence rate 41.67%.
71 probabilities forecasted between 40% and 50%; actual occurrence rate 43.66%.
4 probabilities forecasted between 50% and 60%; actual occurrence rate 75.00%.
110 probabilities forecasted between 60% and 70%; actual occurrence rate 70.00%.
33 probabilities forecasted between 70% and 80%; actual occurrence rate 60.61%.
764 probabilities forecasted between 80% and 90%; actual occurrence rate 83.38%.
0 probabilities forecasted between 90% and 100%.</t>
  </si>
  <si>
    <t>Symbol Machine processed 900 out of 900 symbols in sequence_heart2_test.mat.
Total penalty: 1353.373 bits (1.5037 bits per symbol).
Correctly predicted 72.889% of symbols.
5692 probabilities forecasted between 0% and 1%; actual occurrence rate 0.84%.
299 probabilities forecasted between 1% and 5%; actual occurrence rate 8.03%.
849 probabilities forecasted between 5% and 10%; actual occurrence rate 11.54%.
320 probabilities forecasted between 10% and 20%; actual occurrence rate 19.38%.
19 probabilities forecasted between 20% and 30%; actual occurrence rate 31.58%.
6 probabilities forecasted between 30% and 40%; actual occurrence rate 33.33%.
19 probabilities forecasted between 40% and 50%; actual occurrence rate 21.05%.
20 probabilities forecasted between 50% and 60%; actual occurrence rate 65.00%.
3 probabilities forecasted between 60% and 70%; actual occurrence rate 0.00%.
95 probabilities forecasted between 70% and 80%; actual occurrence rate 71.58%.
374 probabilities forecasted between 80% and 90%; actual occurrence rate 69.52%.
404 probabilities forecasted between 90% and 100%; actual occurrence rate 77.97%.</t>
  </si>
  <si>
    <t>Symbol Machine processed 900 out of 900 symbols in sequence_heart2_test.mat.
Total penalty: 1541.812 bits (1.7131 bits per symbol).
Correctly predicted 72.778% of symbols.
5747 probabilities forecasted between 0% and 1%; actual occurrence rate 0.96%.
260 probabilities forecasted between 1% and 5%; actual occurrence rate 7.69%.
994 probabilities forecasted between 5% and 10%; actual occurrence rate 12.17%.
162 probabilities forecasted between 10% and 20%; actual occurrence rate 23.46%.
22 probabilities forecasted between 20% and 30%; actual occurrence rate 31.82%.
1 probabilities forecasted between 30% and 40%; actual occurrence rate 0.00%.
18 probabilities forecasted between 40% and 50%; actual occurrence rate 22.22%.
17 probabilities forecasted between 50% and 60%; actual occurrence rate 58.82%.
0 probabilities forecasted between 60% and 70%.
96 probabilities forecasted between 70% and 80%; actual occurrence rate 70.83%.
592 probabilities forecasted between 80% and 90%; actual occurrence rate 74.49%.
191 probabilities forecasted between 90% and 100%; actual occurrence rate 71.20%.</t>
  </si>
  <si>
    <t>Symbol Machine processed 900 out of 900 symbols in sequence_heart2_test.mat.
Total penalty: 1682.832 bits (1.8698 bits per symbol).
Correctly predicted 73.000% of symbols.
2631 probabilities forecasted between 0% and 1%; actual occurrence rate 0.11%.
1288 probabilities forecasted between 1% and 5%; actual occurrence rate 0.08%.
237 probabilities forecasted between 5% and 10%; actual occurrence rate 0.00%.
1423 probabilities forecasted between 10% and 20%; actual occurrence rate 1.05%.
2066 probabilities forecasted between 20% and 30%; actual occurrence rate 28.07%.
351 probabilities forecasted between 30% and 40%; actual occurrence rate 62.96%.
103 probabilities forecasted between 40% and 50%; actual occurrence rate 77.67%.
0 probabilities forecasted between 50% and 60%.
1 probabilities forecasted between 60% and 70%; actual occurrence rate 0.00%.
0 probabilities forecasted between 70% and 80%.
0 probabilities forecasted between 80% and 90%.
0 probabilities forecasted between 90% and 100%.</t>
  </si>
  <si>
    <t>Symbol Machine processed 900 out of 900 symbols in sequence_heart2_test.mat.
Total penalty: 1097.593 bits (1.2195 bits per symbol).
Correctly predicted 72.000% of symbols.
5486 probabilities forecasted between 0% and 1%; actual occurrence rate 0.27%.
49 probabilities forecasted between 1% and 5%; actual occurrence rate 0.00%.
526 probabilities forecasted between 5% and 10%; actual occurrence rate 9.70%.
1094 probabilities forecasted between 10% and 20%; actual occurrence rate 14.99%.
18 probabilities forecasted between 20% and 30%; actual occurrence rate 38.89%.
13 probabilities forecasted between 30% and 40%; actual occurrence rate 38.46%.
17 probabilities forecasted between 40% and 50%; actual occurrence rate 58.82%.
17 probabilities forecasted between 50% and 60%; actual occurrence rate 23.53%.
13 probabilities forecasted between 60% and 70%; actual occurrence rate 61.54%.
764 probabilities forecasted between 70% and 80%; actual occurrence rate 72.77%.
101 probabilities forecasted between 80% and 90%; actual occurrence rate 79.21%.
2 probabilities forecasted between 90% and 100%; actual occurrence rate 0.00%.</t>
  </si>
  <si>
    <t>Symbol Machine processed 900 out of 900 symbols in sequence_heart2_test.mat.
Total penalty: 1668.934 bits (1.8544 bits per symbol).
Correctly predicted 72.222% of symbols.
2662 probabilities forecasted between 0% and 1%; actual occurrence rate 0.00%.
1262 probabilities forecasted between 1% and 5%; actual occurrence rate 0.08%.
178 probabilities forecasted between 5% and 10%; actual occurrence rate 1.12%.
1454 probabilities forecasted between 10% and 20%; actual occurrence rate 1.24%.
2110 probabilities forecasted between 20% and 30%; actual occurrence rate 27.87%.
333 probabilities forecasted between 30% and 40%; actual occurrence rate 63.36%.
101 probabilities forecasted between 40% and 50%; actual occurrence rate 79.21%.
0 probabilities forecasted between 50% and 60%.
0 probabilities forecasted between 60% and 70%.
0 probabilities forecasted between 70% and 80%.
0 probabilities forecasted between 80% and 90%.
0 probabilities forecasted between 90% and 100%.</t>
  </si>
  <si>
    <t>hear2</t>
  </si>
  <si>
    <t>Symbol Machine processed 900 out of 900 symbols in sequence_heart2_test.mat.
Total penalty: 1188.988 bits (1.3211 bits per symbol).
Correctly predicted 72.889% of symbols.
5537 probabilities forecasted between 0% and 1%; actual occurrence rate 0.45%.
348 probabilities forecasted between 1% and 5%; actual occurrence rate 10.06%.
408 probabilities forecasted between 5% and 10%; actual occurrence rate 10.05%.
508 probabilities forecasted between 10% and 20%; actual occurrence rate 13.58%.
148 probabilities forecasted between 20% and 30%; actual occurrence rate 21.62%.
211 probabilities forecasted between 30% and 40%; actual occurrence rate 18.96%.
82 probabilities forecasted between 40% and 50%; actual occurrence rate 37.80%.
17 probabilities forecasted between 50% and 60%; actual occurrence rate 58.82%.
272 probabilities forecasted between 60% and 70%; actual occurrence rate 68.01%.
479 probabilities forecasted between 70% and 80%; actual occurrence rate 75.16%.
89 probabilities forecasted between 80% and 90%; actual occurrence rate 80.90%.
1 probabilities forecasted between 90% and 100%; actual occurrence rate 0.00%.</t>
  </si>
  <si>
    <t>Symbol Machine processed 900 out of 900 symbols in sequence_heart2_test.mat.
Total penalty: 1419.881 bits (1.5776 bits per symbol).
Correctly predicted 73.000% of symbols.
5712 probabilities forecasted between 0% and 1%; actual occurrence rate 0.77%.
566 probabilities forecasted between 1% and 5%; actual occurrence rate 7.77%.
717 probabilities forecasted between 5% and 10%; actual occurrence rate 14.37%.
159 probabilities forecasted between 10% and 20%; actual occurrence rate 23.27%.
17 probabilities forecasted between 20% and 30%; actual occurrence rate 35.29%.
13 probabilities forecasted between 30% and 40%; actual occurrence rate 38.46%.
17 probabilities forecasted between 40% and 50%; actual occurrence rate 23.53%.
17 probabilities forecasted between 50% and 60%; actual occurrence rate 58.82%.
15 probabilities forecasted between 60% and 70%; actual occurrence rate 53.33%.
136 probabilities forecasted between 70% and 80%; actual occurrence rate 71.32%.
349 probabilities forecasted between 80% and 90%; actual occurrence rate 69.91%.
382 probabilities forecasted between 90% and 100%; actual occurrence rate 78.01%.</t>
  </si>
  <si>
    <t>Symbol Machine processed 900 out of 900 symbols in sequence_heart2_test.mat.
Total penalty: 1730.141 bits (1.9224 bits per symbol).
Correctly predicted 69.556% of symbols.
4149 probabilities forecasted between 0% and 1%; actual occurrence rate 1.37%.
1361 probabilities forecasted between 1% and 5%; actual occurrence rate 2.35%.
771 probabilities forecasted between 5% and 10%; actual occurrence rate 7.00%.
641 probabilities forecasted between 10% and 20%; actual occurrence rate 11.39%.
217 probabilities forecasted between 20% and 30%; actual occurrence rate 19.82%.
79 probabilities forecasted between 30% and 40%; actual occurrence rate 24.05%.
74 probabilities forecasted between 40% and 50%; actual occurrence rate 44.59%.
82 probabilities forecasted between 50% and 60%; actual occurrence rate 62.20%.
127 probabilities forecasted between 60% and 70%; actual occurrence rate 66.14%.
321 probabilities forecasted between 70% and 80%; actual occurrence rate 71.65%.
266 probabilities forecasted between 80% and 90%; actual occurrence rate 80.08%.
12 probabilities forecasted between 90% and 100%; actual occurrence rate 91.67%.</t>
  </si>
  <si>
    <t>Symbol Machine processed 900 out of 900 symbols in sequence_heart1_test.mat.
Total penalty: 1726.552 bits (1.9184 bits per symbol).
Correctly predicted 60.111% of symbols.
5204 probabilities forecasted between 0% and 1%; actual occurrence rate 0.88%.
527 probabilities forecasted between 1% and 5%; actual occurrence rate 6.45%.
618 probabilities forecasted between 5% and 10%; actual occurrence rate 14.08%.
666 probabilities forecasted between 10% and 20%; actual occurrence rate 18.47%.
132 probabilities forecasted between 20% and 30%; actual occurrence rate 28.79%.
63 probabilities forecasted between 30% and 40%; actual occurrence rate 57.14%.
5 probabilities forecasted between 40% and 50%; actual occurrence rate 60.00%.
2 probabilities forecasted between 50% and 60%; actual occurrence rate 0.00%.
69 probabilities forecasted between 60% and 70%; actual occurrence rate 31.88%.
443 probabilities forecasted between 70% and 80%; actual occurrence rate 64.79%.
335 probabilities forecasted between 80% and 90%; actual occurrence rate 60.60%.
36 probabilities forecasted between 90% and 100%; actual occurrence rate 58.33%.</t>
  </si>
  <si>
    <t>Symbol Machine processed 900 out of 900 symbols in sequence_heart1_test.mat.
Total penalty: 1706.893 bits (1.8965 bits per symbol).
Correctly predicted 59.667% of symbols.
4423 probabilities forecasted between 0% and 1%; actual occurrence rate 0.66%.
1152 probabilities forecasted between 1% and 5%; actual occurrence rate 3.99%.
639 probabilities forecasted between 5% and 10%; actual occurrence rate 12.99%.
785 probabilities forecasted between 10% and 20%; actual occurrence rate 20.38%.
198 probabilities forecasted between 20% and 30%; actual occurrence rate 22.73%.
11 probabilities forecasted between 30% and 40%; actual occurrence rate 9.09%.
43 probabilities forecasted between 40% and 50%; actual occurrence rate 25.58%.
38 probabilities forecasted between 50% and 60%; actual occurrence rate 68.42%.
188 probabilities forecasted between 60% and 70%; actual occurrence rate 68.09%.
330 probabilities forecasted between 70% and 80%; actual occurrence rate 58.18%.
293 probabilities forecasted between 80% and 90%; actual occurrence rate 61.09%.
0 probabilities forecasted between 90% and 100%.</t>
  </si>
  <si>
    <t>Symbol Machine processed 3287 out of 3287 symbols in sequence_DIAwind_test.mat.
Total penalty: 6451.225 bits (1.9626 bits per symbol).
Correctly predicted 45.634% of symbols.
12115 probabilities forecasted between 0% and 1%; actual occurrence rate 0.36%.
4665 probabilities forecasted between 1% and 5%; actual occurrence rate 2.55%.
3572 probabilities forecasted between 5% and 10%; actual occurrence rate 8.79%.
2414 probabilities forecasted between 10% and 20%; actual occurrence rate 10.69%.
2127 probabilities forecasted between 20% and 30%; actual occurrence rate 28.30%.
1957 probabilities forecasted between 30% and 40%; actual occurrence rate 33.42%.
1746 probabilities forecasted between 40% and 50%; actual occurrence rate 46.62%.
987 probabilities forecasted between 50% and 60%; actual occurrence rate 48.83%.
0 probabilities forecasted between 60% and 70%.
0 probabilities forecasted between 70% and 80%.
0 probabilities forecasted between 80% and 90%.
0 probabilities forecasted between 90% and 100%.</t>
  </si>
  <si>
    <t>Symbol Machine processed 3287 out of 3287 symbols in sequence_DIAtemp_test.mat.
Total penalty: 6758.492 bits (2.0561 bits per symbol).
Correctly predicted 43.353% of symbols.
15001 probabilities forecasted between 0% and 1%; actual occurrence rate 0.65%.
3691 probabilities forecasted between 1% and 5%; actual occurrence rate 5.07%.
1922 probabilities forecasted between 5% and 10%; actual occurrence rate 9.16%.
1634 probabilities forecasted between 10% and 20%; actual occurrence rate 16.34%.
2822 probabilities forecasted between 20% and 30%; actual occurrence rate 24.98%.
1656 probabilities forecasted between 30% and 40%; actual occurrence rate 36.23%.
1463 probabilities forecasted between 40% and 50%; actual occurrence rate 34.31%.
748 probabilities forecasted between 50% and 60%; actual occurrence rate 42.78%.
157 probabilities forecasted between 60% and 70%; actual occurrence rate 62.42%.
482 probabilities forecasted between 70% and 80%; actual occurrence rate 68.26%.
7 probabilities forecasted between 80% and 90%; actual occurrence rate 85.71%.
0 probabilities forecasted between 90% and 100%.</t>
  </si>
  <si>
    <t>Symbol Machine processed 5654 out of 5654 symbols in sequence_Hawaiian_test.mat.
Total penalty: 17432.941 bits (3.0833 bits per symbol).
Correctly predicted 41.051% of symbols.
16083 probabilities forecasted between 0% and 1%; actual occurrence rate 4.46%.
17087 probabilities forecasted between 1% and 5%; actual occurrence rate 3.96%.
5637 probabilities forecasted between 5% and 10%; actual occurrence rate 4.24%.
2887 probabilities forecasted between 10% and 20%; actual occurrence rate 20.57%.
4381 probabilities forecasted between 20% and 30%; actual occurrence rate 38.01%.
431 probabilities forecasted between 30% and 40%; actual occurrence rate 31.79%.
558 probabilities forecasted between 40% and 50%; actual occurrence rate 33.15%.
893 probabilities forecasted between 50% and 60%; actual occurrence rate 23.07%.
1537 probabilities forecasted between 60% and 70%; actual occurrence rate 55.11%.
235 probabilities forecasted between 70% and 80%; actual occurrence rate 37.45%.
247 probabilities forecasted between 80% and 90%; actual occurrence rate 18.22%.
910 probabilities forecasted between 90% and 100%; actual occurrence rate 27.91%.</t>
  </si>
  <si>
    <t>Symbol Machine processed 10000 out of 10000 symbols in sequence_uniform_test.mat.
Total penalty: 32117.952 bits (3.2118 bits per symbol).
Correctly predicted 11.160% of symbols.
4 probabilities forecasted between 0% and 1%; actual occurrence rate 25.00%.
324 probabilities forecasted between 1% and 5%; actual occurrence rate 11.73%.
27739 probabilities forecasted between 5% and 10%; actual occurrence rate 11.40%.
61930 probabilities forecasted between 10% and 20%; actual occurrence rate 10.98%.
2 probabilities forecasted between 20% and 30%; actual occurrence rate 0.00%.
1 probabilities forecasted between 30% and 40%; actual occurrence rate 0.00%.
0 probabilities forecasted between 40% and 50%.
0 probabilities forecasted between 50% and 60%.
0 probabilities forecasted between 60% and 70%.
0 probabilities forecasted between 70% and 80%.
0 probabilities forecasted between 80% and 90%.
0 probabilities forecasted between 90% and 100%.</t>
  </si>
  <si>
    <t>Symbol Machine processed 10000 out of 10000 symbols in sequence_nonuniform_test.mat.
Total penalty: 32641.158 bits (3.2641 bits per symbol).
Correctly predicted 3.030% of symbols.
35 probabilities forecasted between 0% and 1%; actual occurrence rate 0.00%.
14730 probabilities forecasted between 1% and 5%; actual occurrence rate 3.41%.
23954 probabilities forecasted between 5% and 10%; actual occurrence rate 11.58%.
48177 probabilities forecasted between 10% and 20%; actual occurrence rate 13.76%.
3104 probabilities forecasted between 20% and 30%; actual occurrence rate 3.06%.
0 probabilities forecasted between 30% and 40%.
0 probabilities forecasted between 40% and 50%.
0 probabilities forecasted between 50% and 60%.
0 probabilities forecasted between 60% and 70%.
0 probabilities forecasted between 70% and 80%.
0 probabilities forecasted between 80% and 90%.
0 probabilities forecasted between 90% and 100%.</t>
  </si>
  <si>
    <t>Symbol Machine processed 3287 out of 3287 symbols in sequence_DIAtemp_test.mat.
Total penalty: 5401.105 bits (1.6432 bits per symbol).
Correctly predicted 52.997% of symbols.
13203 probabilities forecasted between 0% and 1%; actual occurrence rate 0.22%.
5590 probabilities forecasted between 1% and 5%; actual occurrence rate 1.48%.
1973 probabilities forecasted between 5% and 10%; actual occurrence rate 5.58%.
2216 probabilities forecasted between 10% and 20%; actual occurrence rate 15.07%.
1944 probabilities forecasted between 20% and 30%; actual occurrence rate 24.85%.
1620 probabilities forecasted between 30% and 40%; actual occurrence rate 37.96%.
1563 probabilities forecasted between 40% and 50%; actual occurrence rate 44.53%.
790 probabilities forecasted between 50% and 60%; actual occurrence rate 54.05%.
292 probabilities forecasted between 60% and 70%; actual occurrence rate 67.81%.
391 probabilities forecasted between 70% and 80%; actual occurrence rate 79.80%.
1 probabilities forecasted between 80% and 90%; actual occurrence rate 0.00%.
0 probabilities forecasted between 90% and 100%.</t>
  </si>
  <si>
    <t>Symbol Machine processed 3287 out of 3287 symbols in sequence_DIAtemp_test.mat.
Total penalty: 5512.271 bits (1.6770 bits per symbol).
Correctly predicted 52.175% of symbols.
13621 probabilities forecasted between 0% and 1%; actual occurrence rate 0.32%.
5303 probabilities forecasted between 1% and 5%; actual occurrence rate 1.62%.
1692 probabilities forecasted between 5% and 10%; actual occurrence rate 5.67%.
2089 probabilities forecasted between 10% and 20%; actual occurrence rate 14.60%.
2296 probabilities forecasted between 20% and 30%; actual occurrence rate 24.43%.
1612 probabilities forecasted between 30% and 40%; actual occurrence rate 37.10%.
1627 probabilities forecasted between 40% and 50%; actual occurrence rate 45.11%.
467 probabilities forecasted between 50% and 60%; actual occurrence rate 48.39%.
504 probabilities forecasted between 60% and 70%; actual occurrence rate 67.06%.
372 probabilities forecasted between 70% and 80%; actual occurrence rate 80.38%.
0 probabilities forecasted between 80% and 90%.
0 probabilities forecasted between 90% and 100%.</t>
  </si>
  <si>
    <t>Symbol Machine processed 5654 out of 5654 symbols in sequence_Hawaiian_test.mat.
Total penalty: 9875.560 bits (1.7467 bits per symbol).
Correctly predicted 61.302% of symbols.
13893 probabilities forecasted between 0% and 1%; actual occurrence rate 0.66%.
16319 probabilities forecasted between 1% and 5%; actual occurrence rate 1.94%.
8366 probabilities forecasted between 5% and 10%; actual occurrence rate 6.44%.
3779 probabilities forecasted between 10% and 20%; actual occurrence rate 15.32%.
2853 probabilities forecasted between 20% and 30%; actual occurrence rate 21.42%.
1347 probabilities forecasted between 30% and 40%; actual occurrence rate 33.63%.
790 probabilities forecasted between 40% and 50%; actual occurrence rate 51.14%.
1210 probabilities forecasted between 50% and 60%; actual occurrence rate 64.71%.
730 probabilities forecasted between 60% and 70%; actual occurrence rate 62.47%.
553 probabilities forecasted between 70% and 80%; actual occurrence rate 76.49%.
364 probabilities forecasted between 80% and 90%; actual occurrence rate 92.31%.
682 probabilities forecasted between 90% and 100%; actual occurrence rate 97.21%.</t>
  </si>
  <si>
    <t>Symbol Machine processed 5654 out of 5654 symbols in sequence_Hawaiian_test.mat.
Total penalty: 9691.657 bits (1.7141 bits per symbol).
Correctly predicted 62.133% of symbols.
13542 probabilities forecasted between 0% and 1%; actual occurrence rate 0.54%.
16927 probabilities forecasted between 1% and 5%; actual occurrence rate 1.81%.
6570 probabilities forecasted between 5% and 10%; actual occurrence rate 5.91%.
5302 probabilities forecasted between 10% and 20%; actual occurrence rate 14.26%.
3079 probabilities forecasted between 20% and 30%; actual occurrence rate 21.76%.
1182 probabilities forecasted between 30% and 40%; actual occurrence rate 32.40%.
913 probabilities forecasted between 40% and 50%; actual occurrence rate 53.89%.
1044 probabilities forecasted between 50% and 60%; actual occurrence rate 61.30%.
862 probabilities forecasted between 60% and 70%; actual occurrence rate 71.11%.
434 probabilities forecasted between 70% and 80%; actual occurrence rate 78.11%.
428 probabilities forecasted between 80% and 90%; actual occurrence rate 94.16%.
603 probabilities forecasted between 90% and 100%; actual occurrence rate 97.84%.</t>
  </si>
  <si>
    <t>Symbol Machine processed 5654 out of 5654 symbols in sequence_Hawaiian_test.mat.
Total penalty: 9948.635 bits (1.7596 bits per symbol).
Correctly predicted 61.461% of symbols.
15939 probabilities forecasted between 0% and 1%; actual occurrence rate 0.82%.
13907 probabilities forecasted between 1% and 5%; actual occurrence rate 1.94%.
7554 probabilities forecasted between 5% and 10%; actual occurrence rate 5.36%.
5235 probabilities forecasted between 10% and 20%; actual occurrence rate 13.56%.
2317 probabilities forecasted between 20% and 30%; actual occurrence rate 22.74%.
1545 probabilities forecasted between 30% and 40%; actual occurrence rate 33.46%.
1099 probabilities forecasted between 40% and 50%; actual occurrence rate 48.50%.
865 probabilities forecasted between 50% and 60%; actual occurrence rate 59.88%.
677 probabilities forecasted between 60% and 70%; actual occurrence rate 72.23%.
635 probabilities forecasted between 70% and 80%; actual occurrence rate 80.00%.
642 probabilities forecasted between 80% and 90%; actual occurrence rate 90.81%.
471 probabilities forecasted between 90% and 100%; actual occurrence rate 98.51%.</t>
  </si>
  <si>
    <t>Symbol Machine processed 900 out of 900 symbols in sequence_heart1_test.mat.
Total penalty: 1141.374 bits (1.2682 bits per symbol).
Correctly predicted 75.667% of symbols.
4087 probabilities forecasted between 0% and 1%; actual occurrence rate 0.32%.
1516 probabilities forecasted between 1% and 5%; actual occurrence rate 1.91%.
626 probabilities forecasted between 5% and 10%; actual occurrence rate 6.39%.
688 probabilities forecasted between 10% and 20%; actual occurrence rate 12.50%.
140 probabilities forecasted between 20% and 30%; actual occurrence rate 17.14%.
153 probabilities forecasted between 30% and 40%; actual occurrence rate 20.92%.
71 probabilities forecasted between 40% and 50%; actual occurrence rate 56.34%.
119 probabilities forecasted between 50% and 60%; actual occurrence rate 77.31%.
111 probabilities forecasted between 60% and 70%; actual occurrence rate 75.68%.
358 probabilities forecasted between 70% and 80%; actual occurrence rate 75.70%.
216 probabilities forecasted between 80% and 90%; actual occurrence rate 81.02%.
15 probabilities forecasted between 90% and 100%; actual occurrence rate 93.33%.</t>
  </si>
  <si>
    <t>Symbol Machine processed 900 out of 900 symbols in sequence_heart1_test.mat.
Total penalty: 1432.910 bits (1.5921 bits per symbol).
Correctly predicted 74.778% of symbols.
4070 probabilities forecasted between 0% and 1%; actual occurrence rate 0.91%.
1417 probabilities forecasted between 1% and 5%; actual occurrence rate 1.69%.
682 probabilities forecasted between 5% and 10%; actual occurrence rate 5.87%.
534 probabilities forecasted between 10% and 20%; actual occurrence rate 8.05%.
364 probabilities forecasted between 20% and 30%; actual occurrence rate 15.66%.
173 probabilities forecasted between 30% and 40%; actual occurrence rate 31.79%.
99 probabilities forecasted between 40% and 50%; actual occurrence rate 56.57%.
134 probabilities forecasted between 50% and 60%; actual occurrence rate 68.66%.
250 probabilities forecasted between 60% and 70%; actual occurrence rate 79.20%.
207 probabilities forecasted between 70% and 80%; actual occurrence rate 79.23%.
121 probabilities forecasted between 80% and 90%; actual occurrence rate 76.03%.
49 probabilities forecasted between 90% and 100%; actual occurrence rate 85.71%.</t>
  </si>
  <si>
    <t>Symbol Machine processed 900 out of 900 symbols in sequence_heart1_test.mat.
Total penalty: 1308.122 bits (1.4535 bits per symbol).
Correctly predicted 73.111% of symbols.
3423 probabilities forecasted between 0% and 1%; actual occurrence rate 0.64%.
1964 probabilities forecasted between 1% and 5%; actual occurrence rate 1.32%.
729 probabilities forecasted between 5% and 10%; actual occurrence rate 4.80%.
618 probabilities forecasted between 10% and 20%; actual occurrence rate 10.84%.
285 probabilities forecasted between 20% and 30%; actual occurrence rate 13.68%.
165 probabilities forecasted between 30% and 40%; actual occurrence rate 33.33%.
204 probabilities forecasted between 40% and 50%; actual occurrence rate 49.51%.
145 probabilities forecasted between 50% and 60%; actual occurrence rate 76.55%.
226 probabilities forecasted between 60% and 70%; actual occurrence rate 81.42%.
268 probabilities forecasted between 70% and 80%; actual occurrence rate 76.12%.
62 probabilities forecasted between 80% and 90%; actual occurrence rate 72.58%.
11 probabilities forecasted between 90% and 100%; actual occurrence rate 100.00%.</t>
  </si>
  <si>
    <t>Symbol Machine processed 900 out of 900 symbols in sequence_heart2_test.mat.
Total penalty: 1221.457 bits (1.3572 bits per symbol).
Correctly predicted 81.444% of symbols.
3560 probabilities forecasted between 0% and 1%; actual occurrence rate 1.07%.
2186 probabilities forecasted between 1% and 5%; actual occurrence rate 1.14%.
683 probabilities forecasted between 5% and 10%; actual occurrence rate 3.07%.
498 probabilities forecasted between 10% and 20%; actual occurrence rate 8.43%.
242 probabilities forecasted between 20% and 30%; actual occurrence rate 13.64%.
34 probabilities forecasted between 30% and 40%; actual occurrence rate 20.59%.
12 probabilities forecasted between 40% and 50%; actual occurrence rate 66.67%.
174 probabilities forecasted between 50% and 60%; actual occurrence rate 78.16%.
206 probabilities forecasted between 60% and 70%; actual occurrence rate 79.13%.
169 probabilities forecasted between 70% and 80%; actual occurrence rate 78.11%.
283 probabilities forecasted between 80% and 90%; actual occurrence rate 87.28%.
53 probabilities forecasted between 90% and 100%; actual occurrence rate 90.57%.</t>
  </si>
  <si>
    <t>Symbol Machine processed 900 out of 900 symbols in sequence_heart2_test.mat.
Total penalty: 1280.198 bits (1.4224 bits per symbol).
Correctly predicted 78.556% of symbols.
4055 probabilities forecasted between 0% and 1%; actual occurrence rate 0.89%.
1642 probabilities forecasted between 1% and 5%; actual occurrence rate 1.16%.
580 probabilities forecasted between 5% and 10%; actual occurrence rate 2.93%.
423 probabilities forecasted between 10% and 20%; actual occurrence rate 7.33%.
311 probabilities forecasted between 20% and 30%; actual occurrence rate 11.25%.
185 probabilities forecasted between 30% and 40%; actual occurrence rate 35.68%.
167 probabilities forecasted between 40% and 50%; actual occurrence rate 53.29%.
144 probabilities forecasted between 50% and 60%; actual occurrence rate 75.00%.
183 probabilities forecasted between 60% and 70%; actual occurrence rate 83.06%.
184 probabilities forecasted between 70% and 80%; actual occurrence rate 84.78%.
132 probabilities forecasted between 80% and 90%; actual occurrence rate 81.82%.
94 probabilities forecasted between 90% and 100%; actual occurrence rate 88.30%.</t>
  </si>
  <si>
    <t>Symbol Machine processed 900 out of 900 symbols in sequence_heart2_test.mat.
Total penalty: 966.123 bits (1.0735 bits per symbol).
Correctly predicted 81.556% of symbols.
4090 probabilities forecasted between 0% and 1%; actual occurrence rate 0.39%.
1804 probabilities forecasted between 1% and 5%; actual occurrence rate 1.27%.
555 probabilities forecasted between 5% and 10%; actual occurrence rate 5.95%.
504 probabilities forecasted between 10% and 20%; actual occurrence rate 10.52%.
178 probabilities forecasted between 20% and 30%; actual occurrence rate 15.17%.
73 probabilities forecasted between 30% and 40%; actual occurrence rate 23.29%.
17 probabilities forecasted between 40% and 50%; actual occurrence rate 58.82%.
125 probabilities forecasted between 50% and 60%; actual occurrence rate 65.60%.
164 probabilities forecasted between 60% and 70%; actual occurrence rate 81.10%.
232 probabilities forecasted between 70% and 80%; actual occurrence rate 79.31%.
280 probabilities forecasted between 80% and 90%; actual occurrence rate 88.93%.
78 probabilities forecasted between 90% and 100%; actual occurrence rate 93.59%.</t>
  </si>
  <si>
    <t>Symbol Machine processed 10000 out of 10000 symbols in sequence_nonuniform_test.mat.
Total penalty: 38303.574 bits (3.8304 bits per symbol).
Correctly predicted 3.920% of symbols.
9768 probabilities forecasted between 0% and 1%; actual occurrence rate 5.41%.
13720 probabilities forecasted between 1% and 5%; actual occurrence rate 8.88%.
16192 probabilities forecasted between 5% and 10%; actual occurrence rate 19.02%.
40279 probabilities forecasted between 10% and 20%; actual occurrence rate 11.94%.
9632 probabilities forecasted between 20% and 30%; actual occurrence rate 3.72%.
409 probabilities forecasted between 30% and 40%; actual occurrence rate 2.20%.
0 probabilities forecasted between 40% and 50%.
0 probabilities forecasted between 50% and 60%.
0 probabilities forecasted between 60% and 70%.
0 probabilities forecasted between 70% and 80%.
0 probabilities forecasted between 80% and 90%.
0 probabilities forecasted between 90% and 100%.</t>
  </si>
  <si>
    <t>Symbol Machine processed 10000 out of 10000 symbols in sequence_nonuniform_test.mat.
Total penalty: 34181.219 bits (3.4181 bits per symbol).
Correctly predicted 3.030% of symbols.
2482 probabilities forecasted between 0% and 1%; actual occurrence rate 2.30%.
14601 probabilities forecasted between 1% and 5%; actual occurrence rate 4.01%.
27283 probabilities forecasted between 5% and 10%; actual occurrence rate 16.73%.
33250 probabilities forecasted between 10% and 20%; actual occurrence rate 13.18%.
12367 probabilities forecasted between 20% and 30%; actual occurrence rate 3.30%.
17 probabilities forecasted between 30% and 40%; actual occurrence rate 5.88%.
0 probabilities forecasted between 40% and 50%.
0 probabilities forecasted between 50% and 60%.
0 probabilities forecasted between 60% and 70%.
0 probabilities forecasted between 70% and 80%.
0 probabilities forecasted between 80% and 90%.
0 probabilities forecasted between 90% and 100%.</t>
  </si>
  <si>
    <t>Symbol Machine processed 10000 out of 10000 symbols in sequence_nonuniform_test.mat.
Total penalty: 35463.711 bits (3.5464 bits per symbol).
Correctly predicted 3.140% of symbols.
6021 probabilities forecasted between 0% and 1%; actual occurrence rate 2.26%.
17202 probabilities forecasted between 1% and 5%; actual occurrence rate 6.56%.
21741 probabilities forecasted between 5% and 10%; actual occurrence rate 19.52%.
30623 probabilities forecasted between 10% and 20%; actual occurrence rate 12.88%.
14341 probabilities forecasted between 20% and 30%; actual occurrence rate 3.81%.
72 probabilities forecasted between 30% and 40%; actual occurrence rate 1.39%.
0 probabilities forecasted between 40% and 50%.
0 probabilities forecasted between 50% and 60%.
0 probabilities forecasted between 60% and 70%.
0 probabilities forecasted between 70% and 80%.
0 probabilities forecasted between 80% and 90%.
0 probabilities forecasted between 90% and 100%.</t>
  </si>
  <si>
    <t>Symbol Machine processed 952 out of 952 symbols in sequence_solarWind_test.mat.
Total penalty: 1004.174 bits (1.0548 bits per symbol).
Correctly predicted 83.508% of symbols.
3932 probabilities forecasted between 0% and 1%; actual occurrence rate 0.38%.
1926 probabilities forecasted between 1% and 5%; actual occurrence rate 1.45%.
796 probabilities forecasted between 5% and 10%; actual occurrence rate 3.02%.
703 probabilities forecasted between 10% and 20%; actual occurrence rate 4.55%.
177 probabilities forecasted between 20% and 30%; actual occurrence rate 18.08%.
122 probabilities forecasted between 30% and 40%; actual occurrence rate 47.54%.
150 probabilities forecasted between 40% and 50%; actual occurrence rate 58.67%.
62 probabilities forecasted between 50% and 60%; actual occurrence rate 79.03%.
115 probabilities forecasted between 60% and 70%; actual occurrence rate 83.48%.
224 probabilities forecasted between 70% and 80%; actual occurrence rate 88.84%.
345 probabilities forecasted between 80% and 90%; actual occurrence rate 91.59%.
16 probabilities forecasted between 90% and 100%; actual occurrence rate 93.75%.</t>
  </si>
  <si>
    <t>Symbol Machine processed 952 out of 952 symbols in sequence_solarWind_test.mat.
Total penalty: 1056.389 bits (1.1097 bits per symbol).
Correctly predicted 83.403% of symbols.
3831 probabilities forecasted between 0% and 1%; actual occurrence rate 0.44%.
2019 probabilities forecasted between 1% and 5%; actual occurrence rate 0.54%.
731 probabilities forecasted between 5% and 10%; actual occurrence rate 3.15%.
580 probabilities forecasted between 10% and 20%; actual occurrence rate 5.34%.
350 probabilities forecasted between 20% and 30%; actual occurrence rate 14.57%.
122 probabilities forecasted between 30% and 40%; actual occurrence rate 27.87%.
119 probabilities forecasted between 40% and 50%; actual occurrence rate 66.39%.
119 probabilities forecasted between 50% and 60%; actual occurrence rate 83.19%.
223 probabilities forecasted between 60% and 70%; actual occurrence rate 87.00%.
377 probabilities forecasted between 70% and 80%; actual occurrence rate 87.00%.
86 probabilities forecasted between 80% and 90%; actual occurrence rate 87.21%.
11 probabilities forecasted between 90% and 100%; actual occurrence rate 90.91%.</t>
  </si>
  <si>
    <t>Symbol Machine processed 952 out of 952 symbols in sequence_solarWind_test.mat.
Total penalty: 843.073 bits (0.8856 bits per symbol).
Correctly predicted 85.609% of symbols.
4495 probabilities forecasted between 0% and 1%; actual occurrence rate 0.27%.
1752 probabilities forecasted between 1% and 5%; actual occurrence rate 1.66%.
614 probabilities forecasted between 5% and 10%; actual occurrence rate 3.09%.
547 probabilities forecasted between 10% and 20%; actual occurrence rate 5.30%.
115 probabilities forecasted between 20% and 30%; actual occurrence rate 15.65%.
80 probabilities forecasted between 30% and 40%; actual occurrence rate 37.50%.
132 probabilities forecasted between 40% and 50%; actual occurrence rate 63.64%.
73 probabilities forecasted between 50% and 60%; actual occurrence rate 68.49%.
80 probabilities forecasted between 60% and 70%; actual occurrence rate 86.25%.
159 probabilities forecasted between 70% and 80%; actual occurrence rate 81.76%.
396 probabilities forecasted between 80% and 90%; actual occurrence rate 91.92%.
125 probabilities forecasted between 90% and 100%; actual occurrence rate 94.40%.</t>
  </si>
  <si>
    <t>Symbol Machine processed 10000 out of 10000 symbols in sequence_uniform_test.mat.
Total penalty: 32469.059 bits (3.2469 bits per symbol).
Correctly predicted 11.470% of symbols.
228 probabilities forecasted between 0% and 1%; actual occurrence rate 12.72%.
2374 probabilities forecasted between 1% and 5%; actual occurrence rate 10.91%.
29748 probabilities forecasted between 5% and 10%; actual occurrence rate 10.75%.
56989 probabilities forecasted between 10% and 20%; actual occurrence rate 11.30%.
655 probabilities forecasted between 20% and 30%; actual occurrence rate 11.15%.
6 probabilities forecasted between 30% and 40%; actual occurrence rate 16.67%.
0 probabilities forecasted between 40% and 50%.
0 probabilities forecasted between 50% and 60%.
0 probabilities forecasted between 60% and 70%.
0 probabilities forecasted between 70% and 80%.
0 probabilities forecasted between 80% and 90%.
0 probabilities forecasted between 90% and 100%.</t>
  </si>
  <si>
    <t>Symbol Machine processed 10000 out of 10000 symbols in sequence_uniform_test.mat.
Total penalty: 31850.854 bits (3.1851 bits per symbol).
Correctly predicted 11.350% of symbols.
0 probabilities forecasted between 0% and 1%.
10 probabilities forecasted between 1% and 5%; actual occurrence rate 20.00%.
22957 probabilities forecasted between 5% and 10%; actual occurrence rate 11.06%.
67033 probabilities forecasted between 10% and 20%; actual occurrence rate 11.13%.
0 probabilities forecasted between 20% and 30%.
0 probabilities forecasted between 30% and 40%.
0 probabilities forecasted between 40% and 50%.
0 probabilities forecasted between 50% and 60%.
0 probabilities forecasted between 60% and 70%.
0 probabilities forecasted between 70% and 80%.
0 probabilities forecasted between 80% and 90%.
0 probabilities forecasted between 90% and 100%.</t>
  </si>
  <si>
    <t>Symbol Machine processed 10000 out of 10000 symbols in sequence_uniform_test.mat.
Total penalty: 32040.549 bits (3.2041 bits per symbol).
Correctly predicted 10.950% of symbols.
1 probabilities forecasted between 0% and 1%; actual occurrence rate 0.00%.
487 probabilities forecasted between 1% and 5%; actual occurrence rate 11.29%.
27485 probabilities forecasted between 5% and 10%; actual occurrence rate 11.11%.
61999 probabilities forecasted between 10% and 20%; actual occurrence rate 11.11%.
28 probabilities forecasted between 20% and 30%; actual occurrence rate 7.14%.
0 probabilities forecasted between 30% and 40%.
0 probabilities forecasted between 40% and 50%.
0 probabilities forecasted between 50% and 60%.
0 probabilities forecasted between 60% and 70%.
0 probabilities forecasted between 70% and 80%.
0 probabilities forecasted between 80% and 90%.
0 probabilities forecasted between 90% and 100%.</t>
  </si>
  <si>
    <t>Symbol Machine processed 900 out of 900 symbols in sequence_heart2_test.mat.
Total penalty: 828.051 bits (0.9201 bits per symbol).
Correctly predicted 81.667% of symbols.
5005 probabilities forecasted between 0% and 1%; actual occurrence rate 0.04%.
1109 probabilities forecasted between 1% and 5%; actual occurrence rate 4.78%.
650 probabilities forecasted between 5% and 10%; actual occurrence rate 9.38%.
436 probabilities forecasted between 10% and 20%; actual occurrence rate 11.24%.
1 probabilities forecasted between 20% and 30%; actual occurrence rate 0.00%.
3 probabilities forecasted between 30% and 40%; actual occurrence rate 66.67%.
0 probabilities forecasted between 40% and 50%.
0 probabilities forecasted between 50% and 60%.
0 probabilities forecasted between 60% and 70%.
361 probabilities forecasted between 70% and 80%; actual occurrence rate 76.45%.
184 probabilities forecasted between 80% and 90%; actual occurrence rate 79.89%.
351 probabilities forecasted between 90% and 100%; actual occurrence rate 88.32%.</t>
  </si>
  <si>
    <t>Symbol Machine processed 5654 out of 5654 symbols in sequence_Hawaiian_test.mat.
Total penalty: 10263.270 bits (1.8152 bits per symbol).
Correctly predicted 60.134% of symbols.
8071 probabilities forecasted between 0% and 1%; actual occurrence rate 0.28%.
27813 probabilities forecasted between 1% and 5%; actual occurrence rate 3.18%.
4814 probabilities forecasted between 5% and 10%; actual occurrence rate 6.48%.
44 probabilities forecasted between 10% and 20%; actual occurrence rate 50.00%.
4490 probabilities forecasted between 20% and 30%; actual occurrence rate 22.54%.
0 probabilities forecasted between 30% and 40%.
2401 probabilities forecasted between 40% and 50%; actual occurrence rate 46.36%.
2132 probabilities forecasted between 50% and 60%; actual occurrence rate 57.69%.
0 probabilities forecasted between 60% and 70%.
1 probabilities forecasted between 70% and 80%; actual occurrence rate 0.00%.
152 probabilities forecasted between 80% and 90%; actual occurrence rate 85.53%.
968 probabilities forecasted between 90% and 100%; actual occurrence rate 95.76%.</t>
  </si>
  <si>
    <t>Symbol Machine processed 5654 out of 5654 symbols in sequence_Hawaiian_test.mat.
Total penalty: 10167.869 bits (1.7983 bits per symbol).
Correctly predicted 60.134% of symbols.
12813 probabilities forecasted between 0% and 1%; actual occurrence rate 0.44%.
16135 probabilities forecasted between 1% and 5%; actual occurrence rate 2.22%.
11750 probabilities forecasted between 5% and 10%; actual occurrence rate 6.85%.
0 probabilities forecasted between 10% and 20%.
4534 probabilities forecasted between 20% and 30%; actual occurrence rate 22.81%.
2401 probabilities forecasted between 30% and 40%; actual occurrence rate 46.36%.
0 probabilities forecasted between 40% and 50%.
2089 probabilities forecasted between 50% and 60%; actual occurrence rate 57.83%.
0 probabilities forecasted between 60% and 70%.
44 probabilities forecasted between 70% and 80%; actual occurrence rate 50.00%.
152 probabilities forecasted between 80% and 90%; actual occurrence rate 85.53%.
968 probabilities forecasted between 90% and 100%; actual occurrence rate 95.76%.</t>
  </si>
  <si>
    <t>1000,500,100,1,100</t>
  </si>
  <si>
    <t>1000,500,100,100.0,100</t>
  </si>
  <si>
    <t>Symbol Machine processed 952 out of 952 symbols in sequence_solarWind_test.mat.
Total penalty: 854.603 bits (0.8977 bits per symbol).
Correctly predicted 76.050% of symbols.
5131 probabilities forecasted between 0% and 1%; actual occurrence rate 0.02%.
445 probabilities forecasted between 1% and 5%; actual occurrence rate 0.00%.
1582 probabilities forecasted between 5% and 10%; actual occurrence rate 5.82%.
310 probabilities forecasted between 10% and 20%; actual occurrence rate 32.58%.
149 probabilities forecasted between 20% and 30%; actual occurrence rate 22.82%.
131 probabilities forecasted between 30% and 40%; actual occurrence rate 3.05%.
9 probabilities forecasted between 40% and 50%; actual occurrence rate 55.56%.
0 probabilities forecasted between 50% and 60%.
0 probabilities forecasted between 60% and 70%.
21 probabilities forecasted between 70% and 80%; actual occurrence rate 80.95%.
790 probabilities forecasted between 80% and 90%; actual occurrence rate 88.35%.
0 probabilities forecasted between 90% and 100%.</t>
  </si>
  <si>
    <t>Symbol Machine processed 952 out of 952 symbols in sequence_solarWind_test.mat.
Total penalty: 712.354 bits (0.7483 bits per symbol).
Correctly predicted 85.714% of symbols.
5685 probabilities forecasted between 0% and 1%; actual occurrence rate 0.02%.
474 probabilities forecasted between 1% and 5%; actual occurrence rate 6.75%.
1130 probabilities forecasted between 5% and 10%; actual occurrence rate 5.31%.
197 probabilities forecasted between 10% and 20%; actual occurrence rate 6.60%.
131 probabilities forecasted between 20% and 30%; actual occurrence rate 22.90%.
0 probabilities forecasted between 30% and 40%.
0 probabilities forecasted between 40% and 50%.
0 probabilities forecasted between 50% and 60%.
140 probabilities forecasted between 60% and 70%; actual occurrence rate 72.14%.
21 probabilities forecasted between 70% and 80%; actual occurrence rate 80.95%.
790 probabilities forecasted between 80% and 90%; actual occurrence rate 88.35%.
0 probabilities forecasted between 90% and 100%.</t>
  </si>
  <si>
    <t>1000,500,100,100.0,101</t>
  </si>
  <si>
    <t>1000,500,100,10,102</t>
  </si>
  <si>
    <t>Symbol Machine processed 952 out of 952 symbols in sequence_solarWind_test.mat.
Total penalty: 712.357 bits (0.7483 bits per symbol).
Correctly predicted 85.714% of symbols.
5685 probabilities forecasted between 0% and 1%; actual occurrence rate 0.02%.
474 probabilities forecasted between 1% and 5%; actual occurrence rate 6.75%.
1130 probabilities forecasted between 5% and 10%; actual occurrence rate 5.31%.
197 probabilities forecasted between 10% and 20%; actual occurrence rate 6.60%.
131 probabilities forecasted between 20% and 30%; actual occurrence rate 22.90%.
0 probabilities forecasted between 30% and 40%.
0 probabilities forecasted between 40% and 50%.
0 probabilities forecasted between 50% and 60%.
140 probabilities forecasted between 60% and 70%; actual occurrence rate 72.14%.
21 probabilities forecasted between 70% and 80%; actual occurrence rate 80.95%.
790 probabilities forecasted between 80% and 90%; actual occurrence rate 88.35%.
0 probabilities forecasted between 90% and 100%.</t>
  </si>
  <si>
    <t>Symbol Machine processed 3287 out of 3287 symbols in sequence_DIAwind_test.mat.
Total penalty: 6340.042 bits (1.9288 bits per symbol).
Correctly predicted 46.882% of symbols.
8422 probabilities forecasted between 0% and 1%; actual occurrence rate 0.25%.
7949 probabilities forecasted between 1% and 5%; actual occurrence rate 1.23%.
2304 probabilities forecasted between 5% and 10%; actual occurrence rate 6.60%.
3939 probabilities forecasted between 10% and 20%; actual occurrence rate 10.26%.
2381 probabilities forecasted between 20% and 30%; actual occurrence rate 26.38%.
1705 probabilities forecasted between 30% and 40%; actual occurrence rate 34.43%.
2876 probabilities forecasted between 40% and 50%; actual occurrence rate 48.47%.
7 probabilities forecasted between 50% and 60%; actual occurrence rate 42.86%.
0 probabilities forecasted between 60% and 70%.
0 probabilities forecasted between 70% and 80%.
0 probabilities forecasted between 80% and 90%.
0 probabilities forecasted between 90% and 100%.</t>
  </si>
  <si>
    <t>Symbol Machine processed 3287 out of 3287 symbols in sequence_DIAwind_test.mat.
Total penalty: 6247.874 bits (1.9008 bits per symbol).
Correctly predicted 46.364% of symbols.
11302 probabilities forecasted between 0% and 1%; actual occurrence rate 0.22%.
5064 probabilities forecasted between 1% and 5%; actual occurrence rate 1.60%.
4358 probabilities forecasted between 5% and 10%; actual occurrence rate 8.28%.
1942 probabilities forecasted between 10% and 20%; actual occurrence rate 11.07%.
799 probabilities forecasted between 20% and 30%; actual occurrence rate 20.90%.
3235 probabilities forecasted between 30% and 40%; actual occurrence rate 32.18%.
2872 probabilities forecasted between 40% and 50%; actual occurrence rate 48.54%.
11 probabilities forecasted between 50% and 60%; actual occurrence rate 27.27%.
0 probabilities forecasted between 60% and 70%.
0 probabilities forecasted between 70% and 80%.
0 probabilities forecasted between 80% and 90%.
0 probabilities forecasted between 90% and 100%.</t>
  </si>
  <si>
    <t>Symbol Machine processed 3287 out of 3287 symbols in sequence_DIAwind_test.mat.
Total penalty: 6210.174 bits (1.8893 bits per symbol).
Correctly predicted 46.425% of symbols.
12677 probabilities forecasted between 0% and 1%; actual occurrence rate 0.27%.
3804 probabilities forecasted between 1% and 5%; actual occurrence rate 2.16%.
4243 probabilities forecasted between 5% and 10%; actual occurrence rate 8.27%.
2279 probabilities forecasted between 10% and 20%; actual occurrence rate 12.24%.
392 probabilities forecasted between 20% and 30%; actual occurrence rate 20.92%.
3305 probabilities forecasted between 30% and 40%; actual occurrence rate 32.13%.
2876 probabilities forecasted between 40% and 50%; actual occurrence rate 48.47%.
7 probabilities forecasted between 50% and 60%; actual occurrence rate 42.86%.
0 probabilities forecasted between 60% and 70%.
0 probabilities forecasted between 70% and 80%.
0 probabilities forecasted between 80% and 90%.
0 probabilities forecasted between 90% and 100%.</t>
  </si>
  <si>
    <t>ALL STATS</t>
  </si>
  <si>
    <t>Symbol Machine processed 900 out of 900 symbols in sequence_heart1_test.mat.
Total penalty: 1532.616 bits (1.7029 bits per symbol).
Correctly predicted 60.000% of symbols.
5404 probabilities forecasted between 0% and 1%; actual occurrence rate 0.52%.
339 probabilities forecasted between 1% and 5%; actual occurrence rate 9.14%.
550 probabilities forecasted between 5% and 10%; actual occurrence rate 16.55%.
560 probabilities forecasted between 10% and 20%; actual occurrence rate 18.75%.
201 probabilities forecasted between 20% and 30%; actual occurrence rate 22.39%.
34 probabilities forecasted between 30% and 40%; actual occurrence rate 26.47%.
113 probabilities forecasted between 40% and 50%; actual occurrence rate 45.13%.
113 probabilities forecasted between 50% and 60%; actual occurrence rate 43.36%.
61 probabilities forecasted between 60% and 70%; actual occurrence rate 60.66%.
724 probabilities forecasted between 70% and 80%; actual occurrence rate 62.71%.
1 probabilities forecasted between 80% and 90%; actual occurrence rate 0.00%.
0 probabilities forecasted between 90% and 100%.</t>
  </si>
  <si>
    <t>Symbol Machine processed 900 out of 900 symbols in sequence_heart1_test.mat.
Total penalty: 1667.097 bits (1.8523 bits per symbol).
Correctly predicted 62.444% of symbols.
2437 probabilities forecasted between 0% and 1%; actual occurrence rate 0.37%.
1441 probabilities forecasted between 1% and 5%; actual occurrence rate 0.21%.
1225 probabilities forecasted between 5% and 10%; actual occurrence rate 0.73%.
392 probabilities forecasted between 10% and 20%; actual occurrence rate 2.04%.
1645 probabilities forecasted between 20% and 30%; actual occurrence rate 17.99%.
948 probabilities forecasted between 30% and 40%; actual occurrence rate 60.02%.
8 probabilities forecasted between 40% and 50%; actual occurrence rate 75.00%.
1 probabilities forecasted between 50% and 60%; actual occurrence rate 0.00%.
2 probabilities forecasted between 60% and 70%; actual occurrence rate 0.00%.
0 probabilities forecasted between 70% and 80%.
1 probabilities forecasted between 80% and 90%; actual occurrence rate 0.00%.
0 probabilities forecasted between 90% and 100%.</t>
  </si>
  <si>
    <t>bit penalty per % correctness</t>
  </si>
  <si>
    <t>RegressionLearner</t>
  </si>
  <si>
    <t>stdev</t>
  </si>
  <si>
    <t>auto</t>
  </si>
  <si>
    <t>Symbol Machine processed 952 out of 952 symbols in sequence_solarWind_test.mat.
Total penalty: 2193.645 bits (2.3042 bits per symbol).
Correctly predicted 85.714% of symbols.
7616 probabilities forecasted between 0% and 1%; actual occurrence rate 1.79%.
0 probabilities forecasted between 1% and 5%.
0 probabilities forecasted between 5% and 10%.
0 probabilities forecasted between 10% and 20%.
0 probabilities forecasted between 20% and 30%.
0 probabilities forecasted between 30% and 40%.
0 probabilities forecasted between 40% and 50%.
0 probabilities forecasted between 50% and 60%.
0 probabilities forecasted between 60% and 70%.
0 probabilities forecasted between 70% and 80%.
0 probabilities forecasted between 80% and 90%.
952 probabilities forecasted between 90% and 100%; actual occurrence rate 85.71%.</t>
  </si>
  <si>
    <t>Symbol Machine processed 900 out of 900 symbols in sequence_heart1_test.mat.
Total penalty: 3189.791 bits (3.5442 bits per symbol).
Correctly predicted 77.667% of symbols.
7200 probabilities forecasted between 0% and 1%; actual occurrence rate 2.79%.
0 probabilities forecasted between 1% and 5%.
0 probabilities forecasted between 5% and 10%.
0 probabilities forecasted between 10% and 20%.
0 probabilities forecasted between 20% and 30%.
0 probabilities forecasted between 30% and 40%.
0 probabilities forecasted between 40% and 50%.
0 probabilities forecasted between 50% and 60%.
0 probabilities forecasted between 60% and 70%.
0 probabilities forecasted between 70% and 80%.
0 probabilities forecasted between 80% and 90%.
900 probabilities forecasted between 90% and 100%; actual occurrence rate 77.67%.</t>
  </si>
  <si>
    <t>Symbol Machine processed 900 out of 900 symbols in sequence_heart2_test.mat.
Total penalty: 2672.817 bits (2.9698 bits per symbol).
Correctly predicted 81.556% of symbols.
7200 probabilities forecasted between 0% and 1%; actual occurrence rate 2.31%.
0 probabilities forecasted between 1% and 5%.
0 probabilities forecasted between 5% and 10%.
0 probabilities forecasted between 10% and 20%.
0 probabilities forecasted between 20% and 30%.
0 probabilities forecasted between 30% and 40%.
0 probabilities forecasted between 40% and 50%.
0 probabilities forecasted between 50% and 60%.
0 probabilities forecasted between 60% and 70%.
0 probabilities forecasted between 70% and 80%.
0 probabilities forecasted between 80% and 90%.
900 probabilities forecasted between 90% and 100%; actual occurrence rate 81.56%.</t>
  </si>
  <si>
    <t>Symbol Machine processed 3287 out of 3287 symbols in sequence_DIAwind_test.mat.
Total penalty: 8125.257 bits (2.4719 bits per symbol).
Correctly predicted 44.448% of symbols.
19722 probabilities forecasted between 0% and 1%; actual occurrence rate 1.84%.
0 probabilities forecasted between 1% and 5%.
0 probabilities forecasted between 5% and 10%.
6574 probabilities forecasted between 10% and 20%; actual occurrence rate 22.27%.
0 probabilities forecasted between 20% and 30%.
0 probabilities forecasted between 30% and 40%.
0 probabilities forecasted between 40% and 50%.
0 probabilities forecasted between 50% and 60%.
3287 probabilities forecasted between 60% and 70%; actual occurrence rate 44.45%.
0 probabilities forecasted between 70% and 80%.
0 probabilities forecasted between 80% and 90%.
0 probabilities forecasted between 90% and 100%.</t>
  </si>
  <si>
    <t>Symbol Machine processed 3287 out of 3287 symbols in sequence_DIAtemp_test.mat.
Total penalty: 22996.685 bits (6.9963 bits per symbol).
Correctly predicted 50.928% of symbols.
26296 probabilities forecasted between 0% and 1%; actual occurrence rate 6.13%.
0 probabilities forecasted between 1% and 5%.
0 probabilities forecasted between 5% and 10%.
0 probabilities forecasted between 10% and 20%.
0 probabilities forecasted between 20% and 30%.
0 probabilities forecasted between 30% and 40%.
0 probabilities forecasted between 40% and 50%.
0 probabilities forecasted between 50% and 60%.
0 probabilities forecasted between 60% and 70%.
0 probabilities forecasted between 70% and 80%.
0 probabilities forecasted between 80% and 90%.
3287 probabilities forecasted between 90% and 100%; actual occurrence rate 50.93%.</t>
  </si>
  <si>
    <t>Symbol Machine processed 5654 out of 5654 symbols in sequence_Hawaiian_test.mat.
Total penalty: 18489.948 bits (3.2702 bits per symbol).
Correctly predicted 17.651% of symbols.
0 probabilities forecasted between 0% and 1%.
1914 probabilities forecasted between 1% and 5%; actual occurrence rate 4.13%.
11677 probabilities forecasted between 5% and 10%; actual occurrence rate 18.85%.
37295 probabilities forecasted between 10% and 20%; actual occurrence rate 9.05%.
0 probabilities forecasted between 20% and 30%.
0 probabilities forecasted between 30% and 40%.
0 probabilities forecasted between 40% and 50%.
0 probabilities forecasted between 50% and 60%.
0 probabilities forecasted between 60% and 70%.
0 probabilities forecasted between 70% and 80%.
0 probabilities forecasted between 80% and 90%.
0 probabilities forecasted between 90% and 100%.</t>
  </si>
  <si>
    <t>Symbol Machine processed 10000 out of 10000 symbols in sequence_uniform_test.mat.
Total penalty: 33684.973 bits (3.3685 bits per symbol).
Correctly predicted 11.460% of symbols.
0 probabilities forecasted between 0% and 1%.
20000 probabilities forecasted between 1% and 5%; actual occurrence rate 10.93%.
20000 probabilities forecasted between 5% and 10%; actual occurrence rate 10.85%.
50000 probabilities forecasted between 10% and 20%; actual occurrence rate 11.29%.
0 probabilities forecasted between 20% and 30%.
0 probabilities forecasted between 30% and 40%.
0 probabilities forecasted between 40% and 50%.
0 probabilities forecasted between 50% and 60%.
0 probabilities forecasted between 60% and 70%.
0 probabilities forecasted between 70% and 80%.
0 probabilities forecasted between 80% and 90%.
0 probabilities forecasted between 90% and 100%.</t>
  </si>
  <si>
    <t>Symbol Machine processed 10000 out of 10000 symbols in sequence_nonuniform_test.mat.
Total penalty: 29146.080 bits (2.9146 bits per symbol).
Correctly predicted 17.630% of symbols.
10000 probabilities forecasted between 0% and 1%; actual occurrence rate 2.22%.
10000 probabilities forecasted between 1% and 5%; actual occurrence rate 4.37%.
20000 probabilities forecasted between 5% and 10%; actual occurrence rate 5.29%.
40000 probabilities forecasted between 10% and 20%; actual occurrence rate 16.30%.
10000 probabilities forecasted between 20% and 30%; actual occurrence rate 17.63%.
0 probabilities forecasted between 30% and 40%.
0 probabilities forecasted between 40% and 50%.
0 probabilities forecasted between 50% and 60%.
0 probabilities forecasted between 60% and 70%.
0 probabilities forecasted between 70% and 80%.
0 probabilities forecasted between 80% and 90%.
0 probabilities forecasted between 90% and 100%.</t>
  </si>
  <si>
    <t>Symbol Machine processed 10000 out of 10000 symbols in sequence_selfadapt_test.mat.
Total penalty: 36504.054 bits (3.6504 bits per symbol).
Correctly predicted 9.050% of symbols.
9612 probabilities forecasted between 0% and 1%; actual occurrence rate 6.10%.
20000 probabilities forecasted between 1% and 5%; actual occurrence rate 14.44%.
10388 probabilities forecasted between 5% and 10%; actual occurrence rate 4.23%.
40388 probabilities forecasted between 10% and 20%; actual occurrence rate 13.18%.
9612 probabilities forecasted between 20% and 30%; actual occurrence rate 7.95%.
0 probabilities forecasted between 30% and 40%.
0 probabilities forecasted between 40% and 50%.
0 probabilities forecasted between 50% and 60%.
0 probabilities forecasted between 60% and 70%.
0 probabilities forecasted between 70% and 80%.
0 probabilities forecasted between 80% and 90%.
0 probabilities forecasted between 90% and 100%.</t>
  </si>
  <si>
    <t>Bit Penalty per Fraction Correctly Predicted</t>
  </si>
  <si>
    <t>time predictor</t>
  </si>
  <si>
    <t>num_taps</t>
  </si>
  <si>
    <t>Symbol Machine processed 3287 out of 3287 symbols in sequence_DIAtemp_test.mat.
Total penalty: 7092.575 bits (2.1578 bits per symbol).
Correctly predicted 51.110% of symbols.
19723 probabilities forecasted between 0% and 1%; actual occurrence rate 1.11%.
0 probabilities forecasted between 1% and 5%.
0 probabilities forecasted between 5% and 10%.
6573 probabilities forecasted between 10% and 20%; actual occurrence rate 21.13%.
0 probabilities forecasted between 20% and 30%.
0 probabilities forecasted between 30% and 40%.
0 probabilities forecasted between 40% and 50%.
0 probabilities forecasted between 50% and 60%.
0 probabilities forecasted between 60% and 70%.
3286 probabilities forecasted between 70% and 80%; actual occurrence rate 51.13%.
1 probabilities forecasted between 80% and 90%; actual occurrence rate 0.00%.
0 probabilities forecasted between 90% and 100%.</t>
  </si>
  <si>
    <t>Symbol Machine processed 5654 out of 5654 symbols in sequence_Hawaiian_test.mat.
Total penalty: 18377.101 bits (3.2503 bits per symbol).
Correctly predicted 17.952% of symbols.
0 probabilities forecasted between 0% and 1%.
7765 probabilities forecasted between 1% and 5%; actual occurrence rate 12.44%.
14404 probabilities forecasted between 5% and 10%; actual occurrence rate 15.52%.
26877 probabilities forecasted between 10% and 20%; actual occurrence rate 5.87%.
1840 probabilities forecasted between 20% and 30%; actual occurrence rate 47.61%.
0 probabilities forecasted between 30% and 40%.
0 probabilities forecasted between 40% and 50%.
0 probabilities forecasted between 50% and 60%.
0 probabilities forecasted between 60% and 70%.
0 probabilities forecasted between 70% and 80%.
0 probabilities forecasted between 80% and 90%.
0 probabilities forecasted between 90% and 100%.</t>
  </si>
  <si>
    <t>Symbol Machine processed 5654 out of 5654 symbols in sequence_Hawaiian_test.mat.
Total penalty: 17839.692 bits (3.1552 bits per symbol).
Correctly predicted 24.726% of symbols.
0 probabilities forecasted between 0% and 1%.
6647 probabilities forecasted between 1% and 5%; actual occurrence rate 7.28%.
14305 probabilities forecasted between 5% and 10%; actual occurrence rate 10.84%.
27440 probabilities forecasted between 10% and 20%; actual occurrence rate 8.85%.
2494 probabilities forecasted between 20% and 30%; actual occurrence rate 47.79%.
0 probabilities forecasted between 30% and 40%.
0 probabilities forecasted between 40% and 50%.
0 probabilities forecasted between 50% and 60%.
0 probabilities forecasted between 60% and 70%.
0 probabilities forecasted between 70% and 80%.
0 probabilities forecasted between 80% and 90%.
0 probabilities forecasted between 90% and 100%.</t>
  </si>
  <si>
    <t>Symbol Machine processed 5654 out of 5654 symbols in sequence_Hawaiian_test.mat.
Total penalty: 17827.064 bits (3.1530 bits per symbol).
Correctly predicted 31.942% of symbols.
0 probabilities forecasted between 0% and 1%.
8962 probabilities forecasted between 1% and 5%; actual occurrence rate 7.43%.
10578 probabilities forecasted between 5% and 10%; actual occurrence rate 8.76%.
29432 probabilities forecasted between 10% and 20%; actual occurrence rate 8.30%.
1914 probabilities forecasted between 20% and 30%; actual occurrence rate 84.48%.
0 probabilities forecasted between 30% and 40%.
0 probabilities forecasted between 40% and 50%.
0 probabilities forecasted between 50% and 60%.
0 probabilities forecasted between 60% and 70%.
0 probabilities forecasted between 70% and 80%.
0 probabilities forecasted between 80% and 90%.
0 probabilities forecasted between 90% and 100%.</t>
  </si>
  <si>
    <t>Symbol Machine processed 5654 out of 5654 symbols in sequence_Hawaiian_test.mat.
Total penalty: 17964.024 bits (3.1772 bits per symbol).
Correctly predicted 38.309% of symbols.
0 probabilities forecasted between 0% and 1%.
7763 probabilities forecasted between 1% and 5%; actual occurrence rate 10.90%.
12144 probabilities forecasted between 5% and 10%; actual occurrence rate 6.69%.
28443 probabilities forecasted between 10% and 20%; actual occurrence rate 7.08%.
2536 probabilities forecasted between 20% and 30%; actual occurrence rate 78.15%.
0 probabilities forecasted between 30% and 40%.
0 probabilities forecasted between 40% and 50%.
0 probabilities forecasted between 50% and 60%.
0 probabilities forecasted between 60% and 70%.
0 probabilities forecasted between 70% and 80%.
0 probabilities forecasted between 80% and 90%.
0 probabilities forecasted between 90% and 100%.</t>
  </si>
  <si>
    <t>Symbol Machine processed 5654 out of 5654 symbols in sequence_Hawaiian_test.mat.
Total penalty: 18287.294 bits (3.2344 bits per symbol).
Correctly predicted 40.750% of symbols.
0 probabilities forecasted between 0% and 1%.
8325 probabilities forecasted between 1% and 5%; actual occurrence rate 12.24%.
12076 probabilities forecasted between 5% and 10%; actual occurrence rate 6.24%.
30485 probabilities forecasted between 10% and 20%; actual occurrence rate 12.73%.
0 probabilities forecasted between 20% and 30%.
0 probabilities forecasted between 30% and 40%.
0 probabilities forecasted between 40% and 50%.
0 probabilities forecasted between 50% and 60%.
0 probabilities forecasted between 60% and 70%.
0 probabilities forecasted between 70% and 80%.
0 probabilities forecasted between 80% and 90%.
0 probabilities forecasted between 90% and 100%.</t>
  </si>
  <si>
    <t>Symbol Machine processed 5654 out of 5654 symbols in sequence_Hawaiian_test.mat.
Total penalty: 18519.562 bits (3.2755 bits per symbol).
Correctly predicted 39.954% of symbols.
0 probabilities forecasted between 0% and 1%.
8343 probabilities forecasted between 1% and 5%; actual occurrence rate 12.89%.
11308 probabilities forecasted between 5% and 10%; actual occurrence rate 6.94%.
31235 probabilities forecasted between 10% and 20%; actual occurrence rate 12.15%.
0 probabilities forecasted between 20% and 30%.
0 probabilities forecasted between 30% and 40%.
0 probabilities forecasted between 40% and 50%.
0 probabilities forecasted between 50% and 60%.
0 probabilities forecasted between 60% and 70%.
0 probabilities forecasted between 70% and 80%.
0 probabilities forecasted between 80% and 90%.
0 probabilities forecasted between 90% and 100%.</t>
  </si>
  <si>
    <r>
      <t xml:space="preserve">These are the top performers in </t>
    </r>
    <r>
      <rPr>
        <i/>
        <sz val="11"/>
        <color theme="1"/>
        <rFont val="Calibri"/>
        <family val="2"/>
        <scheme val="minor"/>
      </rPr>
      <t>bit penalty per % correctness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bits per symbol</t>
    </r>
    <r>
      <rPr>
        <sz val="11"/>
        <color theme="1"/>
        <rFont val="Calibri"/>
        <family val="2"/>
        <scheme val="minor"/>
      </rPr>
      <t xml:space="preserve">, and </t>
    </r>
    <r>
      <rPr>
        <i/>
        <sz val="11"/>
        <color theme="1"/>
        <rFont val="Calibri"/>
        <family val="2"/>
        <scheme val="minor"/>
      </rPr>
      <t>correctly predicted</t>
    </r>
    <r>
      <rPr>
        <sz val="11"/>
        <color theme="1"/>
        <rFont val="Calibri"/>
        <family val="2"/>
        <scheme val="minor"/>
      </rPr>
      <t xml:space="preserve"> for each sequence.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</si>
</sst>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%"/>
    <numFmt numFmtId="169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10" fontId="0" fillId="0" borderId="0" xfId="0" applyNumberFormat="1"/>
    <xf numFmtId="2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10" fontId="0" fillId="33" borderId="0" xfId="0" applyNumberFormat="1" applyFill="1"/>
    <xf numFmtId="0" fontId="0" fillId="33" borderId="0" xfId="0" applyFill="1"/>
    <xf numFmtId="0" fontId="0" fillId="33" borderId="0" xfId="0" applyFill="1" applyAlignment="1">
      <alignment wrapText="1"/>
    </xf>
    <xf numFmtId="49" fontId="0" fillId="0" borderId="0" xfId="0" applyNumberFormat="1"/>
    <xf numFmtId="49" fontId="0" fillId="0" borderId="0" xfId="0" applyNumberFormat="1" applyAlignment="1">
      <alignment wrapText="1"/>
    </xf>
    <xf numFmtId="164" fontId="0" fillId="0" borderId="0" xfId="0" applyNumberFormat="1"/>
    <xf numFmtId="164" fontId="0" fillId="0" borderId="0" xfId="0" applyNumberFormat="1" applyAlignment="1">
      <alignment wrapText="1"/>
    </xf>
    <xf numFmtId="165" fontId="0" fillId="0" borderId="0" xfId="0" applyNumberFormat="1"/>
    <xf numFmtId="165" fontId="0" fillId="0" borderId="0" xfId="0" applyNumberFormat="1" applyAlignment="1">
      <alignment wrapText="1"/>
    </xf>
    <xf numFmtId="0" fontId="0" fillId="33" borderId="0" xfId="0" applyFill="1" applyAlignment="1">
      <alignment horizontal="right"/>
    </xf>
    <xf numFmtId="164" fontId="0" fillId="33" borderId="0" xfId="0" applyNumberFormat="1" applyFill="1"/>
    <xf numFmtId="165" fontId="0" fillId="33" borderId="0" xfId="0" applyNumberFormat="1" applyFill="1"/>
    <xf numFmtId="49" fontId="0" fillId="33" borderId="0" xfId="0" applyNumberFormat="1" applyFill="1"/>
    <xf numFmtId="0" fontId="0" fillId="0" borderId="0" xfId="0" applyAlignment="1"/>
    <xf numFmtId="164" fontId="0" fillId="0" borderId="0" xfId="0" applyNumberFormat="1" applyAlignment="1"/>
    <xf numFmtId="10" fontId="0" fillId="0" borderId="0" xfId="0" applyNumberFormat="1" applyAlignment="1"/>
    <xf numFmtId="20" fontId="0" fillId="0" borderId="0" xfId="0" applyNumberFormat="1" applyAlignment="1"/>
    <xf numFmtId="0" fontId="0" fillId="0" borderId="0" xfId="0" applyAlignment="1">
      <alignment horizontal="fill"/>
    </xf>
    <xf numFmtId="0" fontId="0" fillId="0" borderId="0" xfId="0" applyNumberFormat="1" applyAlignment="1">
      <alignment horizontal="fill"/>
    </xf>
    <xf numFmtId="165" fontId="0" fillId="0" borderId="0" xfId="42" applyNumberFormat="1" applyFont="1" applyAlignment="1"/>
    <xf numFmtId="169" fontId="0" fillId="0" borderId="0" xfId="0" applyNumberFormat="1" applyAlignment="1"/>
    <xf numFmtId="0" fontId="0" fillId="0" borderId="0" xfId="0" applyAlignment="1">
      <alignment horizontal="fill" wrapText="1"/>
    </xf>
    <xf numFmtId="0" fontId="0" fillId="0" borderId="0" xfId="0" applyNumberFormat="1" applyAlignment="1">
      <alignment horizontal="fill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"/>
  <sheetViews>
    <sheetView topLeftCell="A2" workbookViewId="0">
      <selection activeCell="E12" sqref="E12"/>
    </sheetView>
  </sheetViews>
  <sheetFormatPr defaultRowHeight="14.4" x14ac:dyDescent="0.55000000000000004"/>
  <cols>
    <col min="1" max="1" width="18.578125" bestFit="1" customWidth="1"/>
    <col min="2" max="2" width="15.41796875" customWidth="1"/>
    <col min="3" max="3" width="20.68359375" customWidth="1"/>
    <col min="4" max="4" width="12.68359375" customWidth="1"/>
    <col min="5" max="5" width="13.15625" customWidth="1"/>
    <col min="6" max="6" width="13.68359375" customWidth="1"/>
    <col min="8" max="8" width="9.83984375" customWidth="1"/>
    <col min="9" max="9" width="9.578125" style="11" bestFit="1" customWidth="1"/>
    <col min="10" max="10" width="11.578125" bestFit="1" customWidth="1"/>
    <col min="11" max="11" width="20.578125" customWidth="1"/>
    <col min="12" max="12" width="21" customWidth="1"/>
    <col min="13" max="13" width="89.15625" style="9" customWidth="1"/>
  </cols>
  <sheetData>
    <row r="1" spans="1:13" x14ac:dyDescent="0.55000000000000004">
      <c r="A1" s="3" t="s">
        <v>0</v>
      </c>
      <c r="B1" s="3"/>
      <c r="C1" s="3"/>
      <c r="D1" s="3"/>
      <c r="E1" s="3"/>
    </row>
    <row r="2" spans="1:13" ht="43.2" x14ac:dyDescent="0.55000000000000004">
      <c r="A2" s="3"/>
      <c r="B2" s="3" t="s">
        <v>2</v>
      </c>
      <c r="C2" s="3" t="s">
        <v>3</v>
      </c>
      <c r="D2" s="3" t="s">
        <v>4</v>
      </c>
      <c r="E2" s="3" t="s">
        <v>5</v>
      </c>
      <c r="H2" s="3" t="s">
        <v>40</v>
      </c>
      <c r="I2" s="12" t="s">
        <v>41</v>
      </c>
      <c r="J2" s="3" t="s">
        <v>1</v>
      </c>
      <c r="K2" s="3" t="s">
        <v>2</v>
      </c>
      <c r="L2" t="s">
        <v>34</v>
      </c>
      <c r="M2" s="10" t="s">
        <v>38</v>
      </c>
    </row>
    <row r="3" spans="1:13" ht="15.6" customHeight="1" x14ac:dyDescent="0.55000000000000004">
      <c r="A3" s="1"/>
      <c r="B3" t="s">
        <v>6</v>
      </c>
      <c r="C3">
        <v>50</v>
      </c>
      <c r="D3">
        <v>250</v>
      </c>
      <c r="E3">
        <v>40</v>
      </c>
      <c r="H3">
        <v>1234.5609999999999</v>
      </c>
      <c r="I3" s="11">
        <v>1.3716999999999999</v>
      </c>
      <c r="J3" s="13">
        <v>0.81444000000000005</v>
      </c>
      <c r="K3" t="s">
        <v>6</v>
      </c>
      <c r="L3" s="3" t="s">
        <v>0</v>
      </c>
      <c r="M3" s="10" t="s">
        <v>39</v>
      </c>
    </row>
    <row r="4" spans="1:13" ht="15" customHeight="1" x14ac:dyDescent="0.55000000000000004">
      <c r="A4" s="1"/>
      <c r="B4" t="s">
        <v>6</v>
      </c>
      <c r="C4">
        <v>100</v>
      </c>
      <c r="D4">
        <v>250</v>
      </c>
      <c r="E4">
        <v>40</v>
      </c>
      <c r="H4">
        <v>1750.95</v>
      </c>
      <c r="I4" s="11">
        <v>1.9455</v>
      </c>
      <c r="J4" s="13">
        <v>0.59333000000000002</v>
      </c>
      <c r="K4" t="s">
        <v>6</v>
      </c>
      <c r="L4" s="3" t="s">
        <v>0</v>
      </c>
      <c r="M4" s="10" t="s">
        <v>43</v>
      </c>
    </row>
    <row r="5" spans="1:13" ht="15.6" customHeight="1" x14ac:dyDescent="0.55000000000000004">
      <c r="A5" s="1"/>
      <c r="B5" t="s">
        <v>8</v>
      </c>
      <c r="C5">
        <v>100</v>
      </c>
      <c r="D5">
        <v>250</v>
      </c>
      <c r="E5">
        <v>150</v>
      </c>
      <c r="H5">
        <v>9664.6039999999994</v>
      </c>
      <c r="I5" s="11">
        <v>1.7093</v>
      </c>
      <c r="J5" s="13">
        <v>0.61567000000000005</v>
      </c>
      <c r="K5" t="s">
        <v>8</v>
      </c>
      <c r="L5" s="3" t="s">
        <v>0</v>
      </c>
      <c r="M5" s="10" t="s">
        <v>42</v>
      </c>
    </row>
    <row r="6" spans="1:13" ht="15" customHeight="1" x14ac:dyDescent="0.55000000000000004">
      <c r="A6" s="1"/>
      <c r="B6" t="s">
        <v>8</v>
      </c>
      <c r="C6">
        <v>50</v>
      </c>
      <c r="D6">
        <v>250</v>
      </c>
      <c r="E6">
        <v>40</v>
      </c>
      <c r="H6">
        <v>9638.1049999999996</v>
      </c>
      <c r="I6" s="11">
        <v>1.7074</v>
      </c>
      <c r="J6" s="13">
        <v>0.61673</v>
      </c>
      <c r="K6" t="s">
        <v>8</v>
      </c>
      <c r="L6" s="3" t="s">
        <v>0</v>
      </c>
      <c r="M6" s="10" t="s">
        <v>44</v>
      </c>
    </row>
    <row r="7" spans="1:13" ht="15.6" customHeight="1" x14ac:dyDescent="0.55000000000000004">
      <c r="A7" s="1"/>
      <c r="B7" t="s">
        <v>8</v>
      </c>
      <c r="C7">
        <v>100</v>
      </c>
      <c r="D7">
        <v>250</v>
      </c>
      <c r="E7">
        <v>40</v>
      </c>
      <c r="H7">
        <v>10153.495000000001</v>
      </c>
      <c r="I7" s="11">
        <v>1.7958000000000001</v>
      </c>
      <c r="J7" s="13">
        <v>0.61143000000000003</v>
      </c>
      <c r="K7" t="s">
        <v>8</v>
      </c>
      <c r="L7" s="3" t="s">
        <v>0</v>
      </c>
      <c r="M7" s="10" t="s">
        <v>45</v>
      </c>
    </row>
    <row r="8" spans="1:13" ht="15" customHeight="1" x14ac:dyDescent="0.55000000000000004">
      <c r="A8" s="1"/>
      <c r="B8" t="s">
        <v>7</v>
      </c>
      <c r="C8">
        <v>100</v>
      </c>
      <c r="D8">
        <v>250</v>
      </c>
      <c r="E8">
        <v>40</v>
      </c>
      <c r="H8">
        <v>5461.3530000000001</v>
      </c>
      <c r="I8" s="11">
        <v>1.6615</v>
      </c>
      <c r="J8" s="13">
        <v>0.52297000000000005</v>
      </c>
      <c r="K8" t="s">
        <v>7</v>
      </c>
      <c r="L8" s="3" t="s">
        <v>0</v>
      </c>
      <c r="M8" s="10" t="s">
        <v>46</v>
      </c>
    </row>
    <row r="9" spans="1:13" ht="15.6" customHeight="1" x14ac:dyDescent="0.55000000000000004">
      <c r="A9" s="1"/>
      <c r="B9" t="s">
        <v>7</v>
      </c>
      <c r="C9">
        <v>50</v>
      </c>
      <c r="D9">
        <v>250</v>
      </c>
      <c r="E9">
        <v>40</v>
      </c>
      <c r="H9">
        <v>5521.0739999999996</v>
      </c>
      <c r="I9" s="11">
        <v>1.6797</v>
      </c>
      <c r="J9" s="13">
        <v>0.52297000000000005</v>
      </c>
      <c r="K9" t="s">
        <v>7</v>
      </c>
      <c r="L9" s="3" t="s">
        <v>0</v>
      </c>
      <c r="M9" s="10" t="s">
        <v>47</v>
      </c>
    </row>
    <row r="10" spans="1:13" ht="15" customHeight="1" x14ac:dyDescent="0.55000000000000004">
      <c r="A10" s="1"/>
      <c r="B10" t="s">
        <v>10</v>
      </c>
      <c r="C10">
        <v>100</v>
      </c>
      <c r="D10">
        <v>250</v>
      </c>
      <c r="E10">
        <v>150</v>
      </c>
      <c r="H10">
        <v>32246.17</v>
      </c>
      <c r="I10" s="11">
        <v>3.2246000000000001</v>
      </c>
      <c r="J10" s="13">
        <v>0.1139</v>
      </c>
      <c r="K10" t="s">
        <v>10</v>
      </c>
      <c r="L10" s="3" t="s">
        <v>0</v>
      </c>
      <c r="M10" s="10" t="s">
        <v>48</v>
      </c>
    </row>
    <row r="11" spans="1:13" ht="15.6" customHeight="1" x14ac:dyDescent="0.55000000000000004">
      <c r="A11" s="1"/>
      <c r="B11" t="s">
        <v>9</v>
      </c>
      <c r="C11">
        <v>100</v>
      </c>
      <c r="D11">
        <v>250</v>
      </c>
      <c r="E11">
        <v>150</v>
      </c>
      <c r="H11">
        <v>66471.383000000002</v>
      </c>
      <c r="I11" s="11">
        <v>6.6471</v>
      </c>
      <c r="J11" s="13">
        <v>4.8000000000000001E-2</v>
      </c>
      <c r="K11" t="s">
        <v>9</v>
      </c>
      <c r="L11" s="3" t="s">
        <v>0</v>
      </c>
      <c r="M11" s="10" t="s">
        <v>49</v>
      </c>
    </row>
    <row r="12" spans="1:13" x14ac:dyDescent="0.55000000000000004">
      <c r="J12" s="13"/>
    </row>
    <row r="13" spans="1:13" x14ac:dyDescent="0.55000000000000004">
      <c r="A13" s="3" t="s">
        <v>11</v>
      </c>
      <c r="B13" s="3"/>
      <c r="C13" s="3"/>
      <c r="D13" s="3"/>
      <c r="E13" s="3"/>
      <c r="J13" s="13"/>
    </row>
    <row r="14" spans="1:13" ht="43.2" x14ac:dyDescent="0.55000000000000004">
      <c r="A14" s="3"/>
      <c r="B14" s="3" t="s">
        <v>2</v>
      </c>
      <c r="C14" s="3" t="s">
        <v>12</v>
      </c>
      <c r="D14" s="3" t="s">
        <v>4</v>
      </c>
      <c r="E14" s="3" t="s">
        <v>5</v>
      </c>
      <c r="F14" s="3" t="s">
        <v>29</v>
      </c>
      <c r="G14" s="3" t="s">
        <v>30</v>
      </c>
      <c r="H14" s="3" t="s">
        <v>40</v>
      </c>
      <c r="I14" s="12" t="s">
        <v>41</v>
      </c>
      <c r="J14" s="14" t="s">
        <v>1</v>
      </c>
      <c r="K14" s="3" t="s">
        <v>2</v>
      </c>
      <c r="L14" t="s">
        <v>34</v>
      </c>
    </row>
    <row r="15" spans="1:13" ht="15" customHeight="1" x14ac:dyDescent="0.55000000000000004">
      <c r="A15" s="1"/>
      <c r="B15" t="s">
        <v>6</v>
      </c>
      <c r="C15" t="s">
        <v>15</v>
      </c>
      <c r="D15">
        <v>250</v>
      </c>
      <c r="E15">
        <v>40</v>
      </c>
      <c r="F15" s="4" t="s">
        <v>33</v>
      </c>
      <c r="G15" s="4" t="s">
        <v>32</v>
      </c>
      <c r="H15">
        <v>827.71799999999996</v>
      </c>
      <c r="I15" s="11">
        <v>0.91969999999999996</v>
      </c>
      <c r="J15" s="13">
        <v>0.81667000000000001</v>
      </c>
      <c r="K15" t="s">
        <v>6</v>
      </c>
      <c r="L15" s="3" t="s">
        <v>11</v>
      </c>
      <c r="M15" s="10" t="s">
        <v>50</v>
      </c>
    </row>
    <row r="16" spans="1:13" ht="16.149999999999999" customHeight="1" x14ac:dyDescent="0.55000000000000004">
      <c r="A16" s="1"/>
      <c r="B16" t="s">
        <v>6</v>
      </c>
      <c r="C16" t="s">
        <v>13</v>
      </c>
      <c r="D16">
        <v>250</v>
      </c>
      <c r="E16">
        <v>40</v>
      </c>
      <c r="F16" s="4" t="s">
        <v>33</v>
      </c>
      <c r="G16" s="4" t="s">
        <v>32</v>
      </c>
      <c r="H16">
        <v>824.94299999999998</v>
      </c>
      <c r="I16" s="11">
        <v>0.91659999999999997</v>
      </c>
      <c r="J16" s="13">
        <v>0.81444000000000005</v>
      </c>
      <c r="K16" t="s">
        <v>6</v>
      </c>
      <c r="L16" s="3" t="s">
        <v>11</v>
      </c>
      <c r="M16" s="10" t="s">
        <v>51</v>
      </c>
    </row>
    <row r="17" spans="1:13" ht="15" customHeight="1" x14ac:dyDescent="0.55000000000000004">
      <c r="A17" s="1"/>
      <c r="B17" t="s">
        <v>6</v>
      </c>
      <c r="C17" t="s">
        <v>14</v>
      </c>
      <c r="D17">
        <v>250</v>
      </c>
      <c r="E17">
        <v>40</v>
      </c>
      <c r="F17" s="4" t="s">
        <v>33</v>
      </c>
      <c r="G17" s="4" t="s">
        <v>32</v>
      </c>
      <c r="H17">
        <v>824.899</v>
      </c>
      <c r="I17" s="11">
        <v>0.91659999999999997</v>
      </c>
      <c r="J17" s="13">
        <v>0.81444000000000005</v>
      </c>
      <c r="K17" t="s">
        <v>6</v>
      </c>
      <c r="L17" s="3" t="s">
        <v>11</v>
      </c>
      <c r="M17" s="10" t="s">
        <v>52</v>
      </c>
    </row>
    <row r="18" spans="1:13" ht="15" customHeight="1" x14ac:dyDescent="0.55000000000000004">
      <c r="A18" s="1"/>
      <c r="B18" t="s">
        <v>8</v>
      </c>
      <c r="C18" t="s">
        <v>15</v>
      </c>
      <c r="D18">
        <v>250</v>
      </c>
      <c r="E18">
        <v>40</v>
      </c>
      <c r="F18" s="4" t="s">
        <v>33</v>
      </c>
      <c r="G18" s="4" t="s">
        <v>32</v>
      </c>
      <c r="H18">
        <v>10093.81</v>
      </c>
      <c r="I18" s="11">
        <v>1.7853000000000001</v>
      </c>
      <c r="J18" s="13">
        <v>0.60133999999999999</v>
      </c>
      <c r="K18" t="s">
        <v>8</v>
      </c>
      <c r="L18" s="3" t="s">
        <v>11</v>
      </c>
      <c r="M18" s="10" t="s">
        <v>53</v>
      </c>
    </row>
    <row r="19" spans="1:13" ht="15.6" customHeight="1" x14ac:dyDescent="0.55000000000000004">
      <c r="A19" s="1"/>
      <c r="B19" t="s">
        <v>7</v>
      </c>
      <c r="C19" t="s">
        <v>15</v>
      </c>
      <c r="D19">
        <v>250</v>
      </c>
      <c r="E19">
        <v>40</v>
      </c>
      <c r="F19" s="4" t="s">
        <v>33</v>
      </c>
      <c r="G19" s="4" t="s">
        <v>32</v>
      </c>
      <c r="H19">
        <v>5638.2669999999998</v>
      </c>
      <c r="I19" s="11">
        <v>1.7153</v>
      </c>
      <c r="J19" s="13">
        <v>0.50927999999999995</v>
      </c>
      <c r="K19" t="s">
        <v>7</v>
      </c>
      <c r="L19" s="3" t="s">
        <v>11</v>
      </c>
      <c r="M19" s="10" t="s">
        <v>54</v>
      </c>
    </row>
    <row r="20" spans="1:13" ht="15.6" customHeight="1" x14ac:dyDescent="0.55000000000000004">
      <c r="A20" s="1"/>
      <c r="B20" t="s">
        <v>7</v>
      </c>
      <c r="C20" t="s">
        <v>14</v>
      </c>
      <c r="D20">
        <v>250</v>
      </c>
      <c r="E20">
        <v>40</v>
      </c>
      <c r="F20" s="4" t="s">
        <v>33</v>
      </c>
      <c r="G20" s="4" t="s">
        <v>32</v>
      </c>
      <c r="H20">
        <v>5618.3040000000001</v>
      </c>
      <c r="I20" s="11">
        <v>1.7092000000000001</v>
      </c>
      <c r="J20" s="13">
        <v>0.50927999999999995</v>
      </c>
      <c r="K20" t="s">
        <v>7</v>
      </c>
      <c r="L20" s="3" t="s">
        <v>11</v>
      </c>
      <c r="M20" s="10" t="s">
        <v>55</v>
      </c>
    </row>
    <row r="21" spans="1:13" s="7" customFormat="1" x14ac:dyDescent="0.55000000000000004">
      <c r="A21" s="6"/>
      <c r="B21" s="7" t="s">
        <v>25</v>
      </c>
      <c r="C21" s="7" t="s">
        <v>15</v>
      </c>
      <c r="D21" s="15" t="s">
        <v>33</v>
      </c>
      <c r="E21" s="7">
        <v>40</v>
      </c>
      <c r="F21" s="15">
        <v>1</v>
      </c>
      <c r="G21" s="15" t="s">
        <v>31</v>
      </c>
      <c r="I21" s="16"/>
      <c r="J21" s="17">
        <v>0.46516999999999997</v>
      </c>
      <c r="K21" s="7" t="s">
        <v>25</v>
      </c>
      <c r="L21" s="8" t="s">
        <v>11</v>
      </c>
      <c r="M21" s="18" t="s">
        <v>56</v>
      </c>
    </row>
    <row r="22" spans="1:13" ht="15.6" customHeight="1" x14ac:dyDescent="0.55000000000000004">
      <c r="A22" s="1"/>
      <c r="B22" t="s">
        <v>10</v>
      </c>
      <c r="C22" t="s">
        <v>15</v>
      </c>
      <c r="D22">
        <v>250</v>
      </c>
      <c r="E22">
        <v>40</v>
      </c>
      <c r="F22" s="4" t="s">
        <v>33</v>
      </c>
      <c r="G22" s="4" t="s">
        <v>32</v>
      </c>
      <c r="H22">
        <v>31763.324000000001</v>
      </c>
      <c r="I22" s="11">
        <v>3.1762999999999999</v>
      </c>
      <c r="J22" s="13">
        <v>0.11459999999999999</v>
      </c>
      <c r="K22" t="s">
        <v>10</v>
      </c>
      <c r="L22" s="3" t="s">
        <v>11</v>
      </c>
      <c r="M22" s="10" t="s">
        <v>57</v>
      </c>
    </row>
    <row r="23" spans="1:13" ht="15" customHeight="1" x14ac:dyDescent="0.55000000000000004">
      <c r="A23" s="1"/>
      <c r="B23" t="s">
        <v>9</v>
      </c>
      <c r="C23" t="s">
        <v>15</v>
      </c>
      <c r="D23">
        <v>250</v>
      </c>
      <c r="E23">
        <v>40</v>
      </c>
      <c r="F23" s="4" t="s">
        <v>33</v>
      </c>
      <c r="G23" s="4" t="s">
        <v>32</v>
      </c>
      <c r="H23">
        <v>32561.620999999999</v>
      </c>
      <c r="I23" s="11">
        <v>3.2562000000000002</v>
      </c>
      <c r="J23" s="13">
        <v>2.1899999999999999E-2</v>
      </c>
      <c r="K23" t="s">
        <v>9</v>
      </c>
      <c r="L23" s="3" t="s">
        <v>11</v>
      </c>
      <c r="M23" s="10" t="s">
        <v>58</v>
      </c>
    </row>
    <row r="24" spans="1:13" x14ac:dyDescent="0.55000000000000004">
      <c r="A24" s="1"/>
      <c r="J24" s="13"/>
    </row>
    <row r="25" spans="1:13" x14ac:dyDescent="0.55000000000000004">
      <c r="A25" s="3" t="s">
        <v>16</v>
      </c>
      <c r="B25" s="3"/>
      <c r="C25" s="3"/>
      <c r="D25" s="3"/>
      <c r="E25" s="3"/>
      <c r="J25" s="13"/>
    </row>
    <row r="26" spans="1:13" ht="28.8" x14ac:dyDescent="0.55000000000000004">
      <c r="A26" s="3"/>
      <c r="B26" s="3" t="s">
        <v>2</v>
      </c>
      <c r="C26" s="3" t="s">
        <v>17</v>
      </c>
      <c r="D26" s="3" t="s">
        <v>18</v>
      </c>
      <c r="E26" s="3" t="s">
        <v>19</v>
      </c>
      <c r="H26" s="3" t="s">
        <v>40</v>
      </c>
      <c r="I26" s="12" t="s">
        <v>41</v>
      </c>
      <c r="J26" s="14" t="s">
        <v>1</v>
      </c>
      <c r="K26" s="3" t="s">
        <v>2</v>
      </c>
      <c r="L26" t="s">
        <v>34</v>
      </c>
    </row>
    <row r="27" spans="1:13" ht="15" customHeight="1" x14ac:dyDescent="0.55000000000000004">
      <c r="A27" s="1"/>
      <c r="B27" t="s">
        <v>26</v>
      </c>
      <c r="C27" s="2">
        <v>4.3055555555555562E-2</v>
      </c>
      <c r="D27" t="s">
        <v>21</v>
      </c>
      <c r="E27" t="b">
        <v>1</v>
      </c>
      <c r="H27">
        <v>951.06399999999996</v>
      </c>
      <c r="I27" s="11">
        <v>0.999</v>
      </c>
      <c r="J27" s="13">
        <v>0.79096999999999995</v>
      </c>
      <c r="K27" t="s">
        <v>26</v>
      </c>
      <c r="L27" s="3" t="s">
        <v>16</v>
      </c>
      <c r="M27" s="10" t="s">
        <v>59</v>
      </c>
    </row>
    <row r="28" spans="1:13" ht="15" customHeight="1" x14ac:dyDescent="0.55000000000000004">
      <c r="A28" s="1"/>
      <c r="B28" t="s">
        <v>6</v>
      </c>
      <c r="C28" s="2">
        <v>4.3055555555555562E-2</v>
      </c>
      <c r="D28" t="s">
        <v>21</v>
      </c>
      <c r="E28" t="b">
        <v>1</v>
      </c>
      <c r="H28">
        <v>1353.373</v>
      </c>
      <c r="I28" s="11">
        <v>1.5037</v>
      </c>
      <c r="J28" s="13">
        <v>0.72889000000000004</v>
      </c>
      <c r="K28" t="s">
        <v>6</v>
      </c>
      <c r="L28" s="3" t="s">
        <v>16</v>
      </c>
      <c r="M28" s="10" t="s">
        <v>60</v>
      </c>
    </row>
    <row r="29" spans="1:13" ht="15" customHeight="1" x14ac:dyDescent="0.55000000000000004">
      <c r="A29" s="1"/>
      <c r="B29" t="s">
        <v>6</v>
      </c>
      <c r="C29" s="2">
        <v>4.3055555555555562E-2</v>
      </c>
      <c r="D29" t="s">
        <v>24</v>
      </c>
      <c r="E29" t="b">
        <v>1</v>
      </c>
      <c r="H29">
        <v>1541.8119999999999</v>
      </c>
      <c r="I29" s="11">
        <v>1.7131000000000001</v>
      </c>
      <c r="J29" s="13">
        <v>0.72777999999999998</v>
      </c>
      <c r="K29" t="s">
        <v>6</v>
      </c>
      <c r="L29" s="3" t="s">
        <v>16</v>
      </c>
      <c r="M29" s="10" t="s">
        <v>61</v>
      </c>
    </row>
    <row r="30" spans="1:13" ht="15" customHeight="1" x14ac:dyDescent="0.55000000000000004">
      <c r="A30" s="1"/>
      <c r="B30" t="s">
        <v>6</v>
      </c>
      <c r="C30" s="2">
        <v>4.3055555555555562E-2</v>
      </c>
      <c r="D30" t="s">
        <v>24</v>
      </c>
      <c r="E30" t="s">
        <v>28</v>
      </c>
      <c r="H30">
        <v>1682.8320000000001</v>
      </c>
      <c r="I30" s="11">
        <v>1.8697999999999999</v>
      </c>
      <c r="J30" s="13">
        <v>0.73</v>
      </c>
      <c r="K30" t="s">
        <v>6</v>
      </c>
      <c r="L30" s="3" t="s">
        <v>16</v>
      </c>
      <c r="M30" s="10" t="s">
        <v>62</v>
      </c>
    </row>
    <row r="31" spans="1:13" ht="15" customHeight="1" x14ac:dyDescent="0.55000000000000004">
      <c r="A31" s="1"/>
      <c r="B31" t="s">
        <v>6</v>
      </c>
      <c r="C31" s="2">
        <v>4.3055555555555562E-2</v>
      </c>
      <c r="D31" t="s">
        <v>21</v>
      </c>
      <c r="E31" t="s">
        <v>28</v>
      </c>
      <c r="H31">
        <v>1668.934</v>
      </c>
      <c r="I31" s="11">
        <v>1.8544</v>
      </c>
      <c r="J31" s="13">
        <v>0.72221999999999997</v>
      </c>
      <c r="K31" t="s">
        <v>6</v>
      </c>
      <c r="L31" s="3" t="s">
        <v>16</v>
      </c>
      <c r="M31" s="10" t="s">
        <v>64</v>
      </c>
    </row>
    <row r="32" spans="1:13" ht="15" customHeight="1" x14ac:dyDescent="0.55000000000000004">
      <c r="A32" s="1"/>
      <c r="B32" t="s">
        <v>65</v>
      </c>
      <c r="C32" s="2">
        <v>4.3055555555555562E-2</v>
      </c>
      <c r="D32" t="s">
        <v>21</v>
      </c>
      <c r="E32" t="s">
        <v>27</v>
      </c>
      <c r="H32">
        <v>1188.9880000000001</v>
      </c>
      <c r="I32" s="11">
        <v>1.3210999999999999</v>
      </c>
      <c r="J32" s="13">
        <v>0.72889000000000004</v>
      </c>
      <c r="K32" t="s">
        <v>6</v>
      </c>
      <c r="L32" s="3" t="s">
        <v>16</v>
      </c>
      <c r="M32" s="10" t="s">
        <v>66</v>
      </c>
    </row>
    <row r="33" spans="1:13" ht="15" customHeight="1" x14ac:dyDescent="0.55000000000000004">
      <c r="A33" s="1"/>
      <c r="B33" t="s">
        <v>6</v>
      </c>
      <c r="C33" s="2">
        <v>4.3055555555555562E-2</v>
      </c>
      <c r="D33" t="s">
        <v>24</v>
      </c>
      <c r="E33" t="s">
        <v>27</v>
      </c>
      <c r="H33">
        <v>1097.5930000000001</v>
      </c>
      <c r="I33" s="11">
        <v>1.2195</v>
      </c>
      <c r="J33" s="13">
        <v>0.72</v>
      </c>
      <c r="K33" t="s">
        <v>6</v>
      </c>
      <c r="L33" s="3" t="s">
        <v>16</v>
      </c>
      <c r="M33" s="10" t="s">
        <v>63</v>
      </c>
    </row>
    <row r="34" spans="1:13" ht="15" customHeight="1" x14ac:dyDescent="0.55000000000000004">
      <c r="A34" s="1"/>
      <c r="B34" t="s">
        <v>6</v>
      </c>
      <c r="C34" s="2">
        <v>4.3055555555555562E-2</v>
      </c>
      <c r="D34" t="s">
        <v>23</v>
      </c>
      <c r="E34" t="b">
        <v>1</v>
      </c>
      <c r="H34">
        <v>1419.8810000000001</v>
      </c>
      <c r="I34" s="11">
        <v>1.5775999999999999</v>
      </c>
      <c r="J34" s="13">
        <v>0.73</v>
      </c>
      <c r="K34" t="s">
        <v>6</v>
      </c>
      <c r="L34" s="3" t="s">
        <v>16</v>
      </c>
      <c r="M34" s="10" t="s">
        <v>67</v>
      </c>
    </row>
    <row r="35" spans="1:13" ht="15" customHeight="1" x14ac:dyDescent="0.55000000000000004">
      <c r="A35" s="1"/>
      <c r="B35" t="s">
        <v>6</v>
      </c>
      <c r="C35" s="2">
        <v>4.8611111111111112E-2</v>
      </c>
      <c r="D35" t="s">
        <v>21</v>
      </c>
      <c r="E35" t="b">
        <v>1</v>
      </c>
      <c r="H35">
        <v>1730.1410000000001</v>
      </c>
      <c r="I35" s="11">
        <v>1.9224000000000001</v>
      </c>
      <c r="J35" s="13">
        <v>0.69559000000000004</v>
      </c>
      <c r="K35" t="s">
        <v>6</v>
      </c>
      <c r="L35" s="3" t="s">
        <v>16</v>
      </c>
      <c r="M35" s="10" t="s">
        <v>68</v>
      </c>
    </row>
    <row r="36" spans="1:13" ht="15" customHeight="1" x14ac:dyDescent="0.55000000000000004">
      <c r="A36" s="1"/>
      <c r="B36" t="s">
        <v>20</v>
      </c>
      <c r="C36" s="2">
        <v>4.3055555555555562E-2</v>
      </c>
      <c r="D36" t="s">
        <v>21</v>
      </c>
      <c r="E36" t="b">
        <v>1</v>
      </c>
      <c r="H36">
        <v>1726.5519999999999</v>
      </c>
      <c r="I36" s="11">
        <v>1.9184000000000001</v>
      </c>
      <c r="J36" s="13">
        <v>0.60111000000000003</v>
      </c>
      <c r="K36" t="s">
        <v>20</v>
      </c>
      <c r="L36" s="3" t="s">
        <v>16</v>
      </c>
      <c r="M36" s="10" t="s">
        <v>69</v>
      </c>
    </row>
    <row r="37" spans="1:13" ht="15" customHeight="1" x14ac:dyDescent="0.55000000000000004">
      <c r="A37" s="1"/>
      <c r="B37" t="s">
        <v>20</v>
      </c>
      <c r="C37" s="2">
        <v>4.3055555555555562E-2</v>
      </c>
      <c r="D37" t="s">
        <v>22</v>
      </c>
      <c r="E37" t="b">
        <v>1</v>
      </c>
      <c r="H37">
        <v>1706.893</v>
      </c>
      <c r="I37" s="11">
        <v>1.8965000000000001</v>
      </c>
      <c r="J37" s="13">
        <v>0.59667000000000003</v>
      </c>
      <c r="K37" t="s">
        <v>20</v>
      </c>
      <c r="L37" s="3" t="s">
        <v>16</v>
      </c>
      <c r="M37" s="10" t="s">
        <v>70</v>
      </c>
    </row>
    <row r="38" spans="1:13" ht="15" customHeight="1" x14ac:dyDescent="0.55000000000000004">
      <c r="A38" s="1"/>
      <c r="B38" t="s">
        <v>25</v>
      </c>
      <c r="C38" s="2">
        <v>4.3055555555555562E-2</v>
      </c>
      <c r="D38" t="s">
        <v>21</v>
      </c>
      <c r="E38" t="b">
        <v>1</v>
      </c>
      <c r="H38">
        <v>6451.2250000000004</v>
      </c>
      <c r="I38" s="11">
        <v>1.9625999999999999</v>
      </c>
      <c r="J38" s="13">
        <v>0.45634000000000002</v>
      </c>
      <c r="K38" t="s">
        <v>25</v>
      </c>
      <c r="L38" s="3" t="s">
        <v>16</v>
      </c>
      <c r="M38" s="10" t="s">
        <v>71</v>
      </c>
    </row>
    <row r="39" spans="1:13" ht="15" customHeight="1" x14ac:dyDescent="0.55000000000000004">
      <c r="A39" s="1"/>
      <c r="B39" t="s">
        <v>7</v>
      </c>
      <c r="C39" s="2">
        <v>4.3055555555555562E-2</v>
      </c>
      <c r="D39" t="s">
        <v>21</v>
      </c>
      <c r="E39" t="b">
        <v>1</v>
      </c>
      <c r="H39">
        <v>6758.4920000000002</v>
      </c>
      <c r="I39" s="11">
        <v>2.0560999999999998</v>
      </c>
      <c r="J39" s="13">
        <v>0.43353000000000003</v>
      </c>
      <c r="K39" t="s">
        <v>7</v>
      </c>
      <c r="L39" s="3" t="s">
        <v>16</v>
      </c>
      <c r="M39" s="10" t="s">
        <v>72</v>
      </c>
    </row>
    <row r="40" spans="1:13" ht="15" customHeight="1" x14ac:dyDescent="0.55000000000000004">
      <c r="A40" s="1"/>
      <c r="B40" t="s">
        <v>8</v>
      </c>
      <c r="C40" s="2">
        <v>4.3055555555555562E-2</v>
      </c>
      <c r="D40" t="s">
        <v>21</v>
      </c>
      <c r="E40" t="b">
        <v>1</v>
      </c>
      <c r="H40">
        <v>17432.940999999999</v>
      </c>
      <c r="I40" s="11">
        <v>3.0832999999999999</v>
      </c>
      <c r="J40" s="13">
        <v>0.40998000000000001</v>
      </c>
      <c r="K40" t="s">
        <v>8</v>
      </c>
      <c r="L40" s="3" t="s">
        <v>16</v>
      </c>
      <c r="M40" s="10" t="s">
        <v>73</v>
      </c>
    </row>
    <row r="41" spans="1:13" ht="15" customHeight="1" x14ac:dyDescent="0.55000000000000004">
      <c r="A41" s="1"/>
      <c r="B41" t="s">
        <v>10</v>
      </c>
      <c r="C41" s="2">
        <v>4.3055555555555562E-2</v>
      </c>
      <c r="D41" t="s">
        <v>21</v>
      </c>
      <c r="E41" t="b">
        <v>1</v>
      </c>
      <c r="H41">
        <v>32117.952000000001</v>
      </c>
      <c r="I41" s="11">
        <v>3.2118000000000002</v>
      </c>
      <c r="J41" s="13">
        <v>0.1116</v>
      </c>
      <c r="K41" t="s">
        <v>10</v>
      </c>
      <c r="L41" s="3" t="s">
        <v>16</v>
      </c>
      <c r="M41" s="10" t="s">
        <v>74</v>
      </c>
    </row>
    <row r="42" spans="1:13" ht="15" customHeight="1" x14ac:dyDescent="0.55000000000000004">
      <c r="A42" s="1"/>
      <c r="B42" t="s">
        <v>9</v>
      </c>
      <c r="C42" s="2">
        <v>4.3055555555555562E-2</v>
      </c>
      <c r="D42" t="s">
        <v>21</v>
      </c>
      <c r="E42" t="b">
        <v>1</v>
      </c>
      <c r="H42">
        <v>32641.157999999999</v>
      </c>
      <c r="I42" s="11">
        <v>3.2641</v>
      </c>
      <c r="J42" s="13">
        <v>3.0300000000000001E-2</v>
      </c>
      <c r="K42" t="s">
        <v>9</v>
      </c>
      <c r="L42" s="3" t="s">
        <v>16</v>
      </c>
      <c r="M42" s="10" t="s">
        <v>75</v>
      </c>
    </row>
  </sheetData>
  <autoFilter ref="A26:E42" xr:uid="{00000000-0009-0000-0000-000000000000}">
    <sortState xmlns:xlrd2="http://schemas.microsoft.com/office/spreadsheetml/2017/richdata2" ref="A27:E42">
      <sortCondition descending="1" ref="A26:A4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67961-8901-4860-80ED-288F2B5CB12C}">
  <dimension ref="A1:K54"/>
  <sheetViews>
    <sheetView workbookViewId="0">
      <selection activeCell="A2" sqref="A2"/>
    </sheetView>
  </sheetViews>
  <sheetFormatPr defaultRowHeight="14.4" x14ac:dyDescent="0.55000000000000004"/>
  <cols>
    <col min="1" max="1" width="18.578125" bestFit="1" customWidth="1"/>
    <col min="2" max="2" width="15.41796875" customWidth="1"/>
    <col min="3" max="3" width="20.68359375" customWidth="1"/>
    <col min="4" max="4" width="12.68359375" customWidth="1"/>
    <col min="5" max="5" width="13.15625" customWidth="1"/>
    <col min="6" max="6" width="9.83984375" customWidth="1"/>
    <col min="7" max="7" width="9.578125" style="11" bestFit="1" customWidth="1"/>
    <col min="8" max="8" width="11.578125" bestFit="1" customWidth="1"/>
    <col min="9" max="9" width="20.578125" customWidth="1"/>
    <col min="10" max="10" width="21" customWidth="1"/>
    <col min="11" max="11" width="89.15625" style="9" customWidth="1"/>
  </cols>
  <sheetData>
    <row r="1" spans="1:11" x14ac:dyDescent="0.55000000000000004">
      <c r="A1" s="3" t="s">
        <v>0</v>
      </c>
      <c r="B1" s="3"/>
      <c r="C1" s="3"/>
      <c r="D1" s="3"/>
      <c r="E1" s="3"/>
    </row>
    <row r="2" spans="1:11" ht="43.2" x14ac:dyDescent="0.55000000000000004">
      <c r="A2" s="3"/>
      <c r="B2" s="3" t="s">
        <v>2</v>
      </c>
      <c r="C2" s="3" t="s">
        <v>3</v>
      </c>
      <c r="D2" s="3" t="s">
        <v>4</v>
      </c>
      <c r="E2" s="3" t="s">
        <v>5</v>
      </c>
      <c r="F2" s="3" t="s">
        <v>40</v>
      </c>
      <c r="G2" s="12" t="s">
        <v>41</v>
      </c>
      <c r="H2" s="3" t="s">
        <v>1</v>
      </c>
      <c r="I2" s="3" t="s">
        <v>2</v>
      </c>
      <c r="J2" t="s">
        <v>34</v>
      </c>
      <c r="K2" s="10" t="s">
        <v>38</v>
      </c>
    </row>
    <row r="3" spans="1:11" ht="15" customHeight="1" x14ac:dyDescent="0.55000000000000004">
      <c r="A3" s="1"/>
      <c r="B3" t="s">
        <v>26</v>
      </c>
      <c r="C3">
        <v>50</v>
      </c>
      <c r="D3">
        <v>250</v>
      </c>
      <c r="E3">
        <v>150</v>
      </c>
      <c r="F3">
        <v>843.07299999999998</v>
      </c>
      <c r="G3">
        <v>0.88560000000000005</v>
      </c>
      <c r="H3" s="13">
        <v>0.85609000000000002</v>
      </c>
      <c r="I3" t="s">
        <v>26</v>
      </c>
      <c r="J3" s="3" t="s">
        <v>0</v>
      </c>
      <c r="K3" s="3" t="s">
        <v>92</v>
      </c>
    </row>
    <row r="4" spans="1:11" ht="15" customHeight="1" x14ac:dyDescent="0.55000000000000004">
      <c r="A4" s="1"/>
      <c r="B4" t="s">
        <v>26</v>
      </c>
      <c r="C4">
        <v>100</v>
      </c>
      <c r="D4">
        <v>250</v>
      </c>
      <c r="E4">
        <v>150</v>
      </c>
      <c r="F4" s="3">
        <v>1004.174</v>
      </c>
      <c r="G4">
        <v>1.0548</v>
      </c>
      <c r="H4" s="13">
        <v>0.83508000000000004</v>
      </c>
      <c r="I4" t="s">
        <v>26</v>
      </c>
      <c r="J4" s="3" t="s">
        <v>0</v>
      </c>
      <c r="K4" s="3" t="s">
        <v>90</v>
      </c>
    </row>
    <row r="5" spans="1:11" ht="15" customHeight="1" x14ac:dyDescent="0.55000000000000004">
      <c r="A5" s="1"/>
      <c r="B5" t="s">
        <v>26</v>
      </c>
      <c r="C5">
        <v>100</v>
      </c>
      <c r="D5">
        <v>250</v>
      </c>
      <c r="E5">
        <v>40</v>
      </c>
      <c r="F5">
        <v>1056.3889999999999</v>
      </c>
      <c r="G5">
        <v>1.1096999999999999</v>
      </c>
      <c r="H5" s="13">
        <v>0.83403000000000005</v>
      </c>
      <c r="I5" t="s">
        <v>26</v>
      </c>
      <c r="J5" s="3" t="s">
        <v>0</v>
      </c>
      <c r="K5" s="3" t="s">
        <v>91</v>
      </c>
    </row>
    <row r="6" spans="1:11" ht="15" customHeight="1" x14ac:dyDescent="0.55000000000000004">
      <c r="A6" s="1"/>
      <c r="B6" t="s">
        <v>6</v>
      </c>
      <c r="C6">
        <v>50</v>
      </c>
      <c r="D6">
        <v>250</v>
      </c>
      <c r="E6">
        <v>150</v>
      </c>
      <c r="F6">
        <v>966.12300000000005</v>
      </c>
      <c r="G6">
        <v>1.0734999999999999</v>
      </c>
      <c r="H6" s="13">
        <v>0.81555999999999995</v>
      </c>
      <c r="I6" t="s">
        <v>6</v>
      </c>
      <c r="J6" s="3" t="s">
        <v>0</v>
      </c>
      <c r="K6" s="3" t="s">
        <v>86</v>
      </c>
    </row>
    <row r="7" spans="1:11" ht="15" customHeight="1" x14ac:dyDescent="0.55000000000000004">
      <c r="A7" s="1"/>
      <c r="B7" t="s">
        <v>6</v>
      </c>
      <c r="C7">
        <v>50</v>
      </c>
      <c r="D7">
        <v>250</v>
      </c>
      <c r="E7">
        <v>40</v>
      </c>
      <c r="F7">
        <v>1234.5609999999999</v>
      </c>
      <c r="G7" s="11">
        <v>1.3716999999999999</v>
      </c>
      <c r="H7" s="13">
        <v>0.81444000000000005</v>
      </c>
      <c r="I7" t="s">
        <v>6</v>
      </c>
      <c r="J7" s="3" t="s">
        <v>0</v>
      </c>
      <c r="K7" s="10" t="s">
        <v>39</v>
      </c>
    </row>
    <row r="8" spans="1:11" ht="15" customHeight="1" x14ac:dyDescent="0.55000000000000004">
      <c r="A8" s="1"/>
      <c r="B8" t="s">
        <v>6</v>
      </c>
      <c r="C8">
        <v>50</v>
      </c>
      <c r="D8">
        <v>250</v>
      </c>
      <c r="E8">
        <v>40</v>
      </c>
      <c r="F8">
        <v>1221.4570000000001</v>
      </c>
      <c r="G8">
        <v>1.3572</v>
      </c>
      <c r="H8" s="13">
        <v>0.81444000000000005</v>
      </c>
      <c r="I8" t="s">
        <v>6</v>
      </c>
      <c r="J8" s="3" t="s">
        <v>0</v>
      </c>
      <c r="K8" s="3" t="s">
        <v>84</v>
      </c>
    </row>
    <row r="9" spans="1:11" ht="15" customHeight="1" x14ac:dyDescent="0.55000000000000004">
      <c r="A9" s="1"/>
      <c r="B9" t="s">
        <v>6</v>
      </c>
      <c r="C9">
        <v>100</v>
      </c>
      <c r="D9">
        <v>250</v>
      </c>
      <c r="E9">
        <v>40</v>
      </c>
      <c r="F9">
        <v>1280.1980000000001</v>
      </c>
      <c r="G9">
        <v>1.4224000000000001</v>
      </c>
      <c r="H9" s="13">
        <v>0.78556000000000004</v>
      </c>
      <c r="I9" t="s">
        <v>6</v>
      </c>
      <c r="J9" s="3" t="s">
        <v>0</v>
      </c>
      <c r="K9" s="3" t="s">
        <v>85</v>
      </c>
    </row>
    <row r="10" spans="1:11" ht="15" customHeight="1" x14ac:dyDescent="0.55000000000000004">
      <c r="A10" s="1"/>
      <c r="B10" t="s">
        <v>20</v>
      </c>
      <c r="C10">
        <v>50</v>
      </c>
      <c r="D10">
        <v>250</v>
      </c>
      <c r="E10">
        <v>40</v>
      </c>
      <c r="F10">
        <v>1141.374</v>
      </c>
      <c r="G10">
        <v>1.2682</v>
      </c>
      <c r="H10" s="13">
        <v>0.75667000000000006</v>
      </c>
      <c r="I10" t="s">
        <v>20</v>
      </c>
      <c r="J10" s="3" t="s">
        <v>0</v>
      </c>
      <c r="K10" s="3" t="s">
        <v>81</v>
      </c>
    </row>
    <row r="11" spans="1:11" ht="15" customHeight="1" x14ac:dyDescent="0.55000000000000004">
      <c r="A11" s="1"/>
      <c r="B11" t="s">
        <v>20</v>
      </c>
      <c r="C11">
        <v>100</v>
      </c>
      <c r="D11">
        <v>250</v>
      </c>
      <c r="E11">
        <v>40</v>
      </c>
      <c r="F11">
        <v>1432.91</v>
      </c>
      <c r="G11">
        <v>1.5921000000000001</v>
      </c>
      <c r="H11" s="13">
        <v>0.74778000000000011</v>
      </c>
      <c r="I11" t="s">
        <v>20</v>
      </c>
      <c r="J11" s="3" t="s">
        <v>0</v>
      </c>
      <c r="K11" s="3" t="s">
        <v>82</v>
      </c>
    </row>
    <row r="12" spans="1:11" ht="15" customHeight="1" x14ac:dyDescent="0.55000000000000004">
      <c r="B12" t="s">
        <v>20</v>
      </c>
      <c r="C12">
        <v>100</v>
      </c>
      <c r="D12">
        <v>250</v>
      </c>
      <c r="E12">
        <v>150</v>
      </c>
      <c r="F12">
        <v>1308.1220000000001</v>
      </c>
      <c r="G12">
        <v>1.4535</v>
      </c>
      <c r="H12" s="13">
        <v>0.73111000000000004</v>
      </c>
      <c r="I12" t="s">
        <v>20</v>
      </c>
      <c r="J12" s="3" t="s">
        <v>0</v>
      </c>
      <c r="K12" s="3" t="s">
        <v>83</v>
      </c>
    </row>
    <row r="13" spans="1:11" ht="15" customHeight="1" x14ac:dyDescent="0.55000000000000004">
      <c r="A13" s="3"/>
      <c r="B13" t="s">
        <v>8</v>
      </c>
      <c r="C13">
        <v>50</v>
      </c>
      <c r="D13">
        <v>250</v>
      </c>
      <c r="E13">
        <v>40</v>
      </c>
      <c r="F13">
        <v>9691.6569999999992</v>
      </c>
      <c r="G13">
        <v>1.7141</v>
      </c>
      <c r="H13" s="13">
        <v>0.62133000000000005</v>
      </c>
      <c r="I13" t="s">
        <v>8</v>
      </c>
      <c r="J13" s="3" t="s">
        <v>0</v>
      </c>
      <c r="K13" s="3" t="s">
        <v>79</v>
      </c>
    </row>
    <row r="14" spans="1:11" ht="15" customHeight="1" x14ac:dyDescent="0.55000000000000004">
      <c r="A14" s="3"/>
      <c r="B14" t="s">
        <v>8</v>
      </c>
      <c r="C14">
        <v>50</v>
      </c>
      <c r="D14">
        <v>250</v>
      </c>
      <c r="E14">
        <v>40</v>
      </c>
      <c r="F14">
        <v>9638.1049999999996</v>
      </c>
      <c r="G14" s="11">
        <v>1.7074</v>
      </c>
      <c r="H14" s="13">
        <v>0.61673</v>
      </c>
      <c r="I14" t="s">
        <v>8</v>
      </c>
      <c r="J14" s="3" t="s">
        <v>0</v>
      </c>
      <c r="K14" s="10" t="s">
        <v>44</v>
      </c>
    </row>
    <row r="15" spans="1:11" ht="15" customHeight="1" x14ac:dyDescent="0.55000000000000004">
      <c r="A15" s="1"/>
      <c r="B15" t="s">
        <v>8</v>
      </c>
      <c r="C15">
        <v>100</v>
      </c>
      <c r="D15">
        <v>250</v>
      </c>
      <c r="E15">
        <v>150</v>
      </c>
      <c r="F15">
        <v>9664.6039999999994</v>
      </c>
      <c r="G15" s="11">
        <v>1.7093</v>
      </c>
      <c r="H15" s="13">
        <v>0.61567000000000005</v>
      </c>
      <c r="I15" t="s">
        <v>8</v>
      </c>
      <c r="J15" s="3" t="s">
        <v>0</v>
      </c>
      <c r="K15" s="10" t="s">
        <v>42</v>
      </c>
    </row>
    <row r="16" spans="1:11" ht="15" customHeight="1" x14ac:dyDescent="0.55000000000000004">
      <c r="A16" s="1"/>
      <c r="B16" t="s">
        <v>8</v>
      </c>
      <c r="C16">
        <v>100</v>
      </c>
      <c r="D16">
        <v>250</v>
      </c>
      <c r="E16">
        <v>40</v>
      </c>
      <c r="F16">
        <v>9948.6350000000002</v>
      </c>
      <c r="G16">
        <v>1.7596000000000001</v>
      </c>
      <c r="H16" s="13">
        <v>0.61460999999999999</v>
      </c>
      <c r="I16" t="s">
        <v>8</v>
      </c>
      <c r="J16" s="3" t="s">
        <v>0</v>
      </c>
      <c r="K16" s="3" t="s">
        <v>80</v>
      </c>
    </row>
    <row r="17" spans="1:11" ht="15" customHeight="1" x14ac:dyDescent="0.55000000000000004">
      <c r="A17" s="1"/>
      <c r="B17" t="s">
        <v>8</v>
      </c>
      <c r="C17">
        <v>100</v>
      </c>
      <c r="D17">
        <v>250</v>
      </c>
      <c r="E17">
        <v>150</v>
      </c>
      <c r="F17" s="3">
        <v>9875.56</v>
      </c>
      <c r="G17">
        <v>1.7466999999999999</v>
      </c>
      <c r="H17" s="13">
        <v>0.61302000000000001</v>
      </c>
      <c r="I17" t="s">
        <v>8</v>
      </c>
      <c r="J17" s="3" t="s">
        <v>0</v>
      </c>
      <c r="K17" s="3" t="s">
        <v>78</v>
      </c>
    </row>
    <row r="18" spans="1:11" ht="15" customHeight="1" x14ac:dyDescent="0.55000000000000004">
      <c r="A18" s="1"/>
      <c r="B18" t="s">
        <v>8</v>
      </c>
      <c r="C18">
        <v>100</v>
      </c>
      <c r="D18">
        <v>250</v>
      </c>
      <c r="E18">
        <v>40</v>
      </c>
      <c r="F18">
        <v>10153.495000000001</v>
      </c>
      <c r="G18" s="11">
        <v>1.7958000000000001</v>
      </c>
      <c r="H18" s="13">
        <v>0.61143000000000003</v>
      </c>
      <c r="I18" t="s">
        <v>8</v>
      </c>
      <c r="J18" s="3" t="s">
        <v>0</v>
      </c>
      <c r="K18" s="10" t="s">
        <v>45</v>
      </c>
    </row>
    <row r="19" spans="1:11" ht="15" customHeight="1" x14ac:dyDescent="0.55000000000000004">
      <c r="A19" s="1"/>
      <c r="B19" t="s">
        <v>6</v>
      </c>
      <c r="C19">
        <v>100</v>
      </c>
      <c r="D19">
        <v>250</v>
      </c>
      <c r="E19">
        <v>40</v>
      </c>
      <c r="F19">
        <v>1750.95</v>
      </c>
      <c r="G19" s="11">
        <v>1.9455</v>
      </c>
      <c r="H19" s="13">
        <v>0.59333000000000002</v>
      </c>
      <c r="I19" t="s">
        <v>6</v>
      </c>
      <c r="J19" s="3" t="s">
        <v>0</v>
      </c>
      <c r="K19" s="10" t="s">
        <v>43</v>
      </c>
    </row>
    <row r="20" spans="1:11" ht="15" customHeight="1" x14ac:dyDescent="0.55000000000000004">
      <c r="A20" s="1"/>
      <c r="B20" t="s">
        <v>7</v>
      </c>
      <c r="C20">
        <v>100</v>
      </c>
      <c r="D20">
        <v>250</v>
      </c>
      <c r="E20">
        <v>40</v>
      </c>
      <c r="F20">
        <v>5401.1049999999996</v>
      </c>
      <c r="G20">
        <v>1.6432</v>
      </c>
      <c r="H20" s="13">
        <v>0.52997000000000005</v>
      </c>
      <c r="I20" t="s">
        <v>7</v>
      </c>
      <c r="J20" s="3" t="s">
        <v>0</v>
      </c>
      <c r="K20" s="3" t="s">
        <v>76</v>
      </c>
    </row>
    <row r="21" spans="1:11" ht="15" customHeight="1" x14ac:dyDescent="0.55000000000000004">
      <c r="A21" s="1"/>
      <c r="B21" t="s">
        <v>7</v>
      </c>
      <c r="C21">
        <v>100</v>
      </c>
      <c r="D21">
        <v>250</v>
      </c>
      <c r="E21">
        <v>40</v>
      </c>
      <c r="F21">
        <v>5461.3530000000001</v>
      </c>
      <c r="G21" s="11">
        <v>1.6615</v>
      </c>
      <c r="H21" s="13">
        <v>0.52297000000000005</v>
      </c>
      <c r="I21" t="s">
        <v>7</v>
      </c>
      <c r="J21" s="3" t="s">
        <v>0</v>
      </c>
      <c r="K21" s="10" t="s">
        <v>46</v>
      </c>
    </row>
    <row r="22" spans="1:11" ht="15" customHeight="1" x14ac:dyDescent="0.55000000000000004">
      <c r="A22" s="1"/>
      <c r="B22" t="s">
        <v>7</v>
      </c>
      <c r="C22">
        <v>50</v>
      </c>
      <c r="D22">
        <v>250</v>
      </c>
      <c r="E22">
        <v>40</v>
      </c>
      <c r="F22">
        <v>5521.0739999999996</v>
      </c>
      <c r="G22" s="11">
        <v>1.6797</v>
      </c>
      <c r="H22" s="13">
        <v>0.52297000000000005</v>
      </c>
      <c r="I22" t="s">
        <v>7</v>
      </c>
      <c r="J22" s="3" t="s">
        <v>0</v>
      </c>
      <c r="K22" s="10" t="s">
        <v>47</v>
      </c>
    </row>
    <row r="23" spans="1:11" ht="15" customHeight="1" x14ac:dyDescent="0.55000000000000004">
      <c r="A23" s="1"/>
      <c r="B23" t="s">
        <v>7</v>
      </c>
      <c r="C23">
        <v>50</v>
      </c>
      <c r="D23">
        <v>250</v>
      </c>
      <c r="E23">
        <v>40</v>
      </c>
      <c r="F23">
        <v>5512.2709999999997</v>
      </c>
      <c r="G23">
        <v>1.677</v>
      </c>
      <c r="H23" s="13">
        <v>0.52175000000000005</v>
      </c>
      <c r="I23" t="s">
        <v>7</v>
      </c>
      <c r="J23" s="3" t="s">
        <v>0</v>
      </c>
      <c r="K23" s="3" t="s">
        <v>77</v>
      </c>
    </row>
    <row r="24" spans="1:11" ht="15" customHeight="1" x14ac:dyDescent="0.55000000000000004">
      <c r="A24" s="1"/>
      <c r="B24" t="s">
        <v>10</v>
      </c>
      <c r="C24">
        <v>100</v>
      </c>
      <c r="D24">
        <v>250</v>
      </c>
      <c r="E24">
        <v>150</v>
      </c>
      <c r="F24">
        <v>32469.059000000001</v>
      </c>
      <c r="G24">
        <v>3.2469000000000001</v>
      </c>
      <c r="H24" s="13">
        <v>0.1147</v>
      </c>
      <c r="I24" t="s">
        <v>10</v>
      </c>
      <c r="J24" s="3" t="s">
        <v>0</v>
      </c>
      <c r="K24" s="3" t="s">
        <v>93</v>
      </c>
    </row>
    <row r="25" spans="1:11" ht="15" customHeight="1" x14ac:dyDescent="0.55000000000000004">
      <c r="A25" s="3"/>
      <c r="B25" t="s">
        <v>10</v>
      </c>
      <c r="C25">
        <v>100</v>
      </c>
      <c r="D25">
        <v>250</v>
      </c>
      <c r="E25">
        <v>150</v>
      </c>
      <c r="F25">
        <v>32246.17</v>
      </c>
      <c r="G25" s="11">
        <v>3.2246000000000001</v>
      </c>
      <c r="H25" s="13">
        <v>0.1139</v>
      </c>
      <c r="I25" t="s">
        <v>10</v>
      </c>
      <c r="J25" s="3" t="s">
        <v>0</v>
      </c>
      <c r="K25" s="10" t="s">
        <v>48</v>
      </c>
    </row>
    <row r="26" spans="1:11" ht="15" customHeight="1" x14ac:dyDescent="0.55000000000000004">
      <c r="A26" s="3"/>
      <c r="B26" t="s">
        <v>10</v>
      </c>
      <c r="C26">
        <v>50</v>
      </c>
      <c r="D26">
        <v>250</v>
      </c>
      <c r="E26">
        <v>150</v>
      </c>
      <c r="F26">
        <v>31850.853999999999</v>
      </c>
      <c r="G26">
        <v>3.1850999999999998</v>
      </c>
      <c r="H26" s="13">
        <v>0.11349999999999999</v>
      </c>
      <c r="I26" t="s">
        <v>10</v>
      </c>
      <c r="J26" s="3" t="s">
        <v>0</v>
      </c>
      <c r="K26" s="3" t="s">
        <v>94</v>
      </c>
    </row>
    <row r="27" spans="1:11" ht="15" customHeight="1" x14ac:dyDescent="0.55000000000000004">
      <c r="A27" s="1"/>
      <c r="B27" t="s">
        <v>10</v>
      </c>
      <c r="C27">
        <v>50</v>
      </c>
      <c r="D27">
        <v>250</v>
      </c>
      <c r="E27">
        <v>40</v>
      </c>
      <c r="F27">
        <v>32040.548999999999</v>
      </c>
      <c r="G27">
        <v>3.2040999999999999</v>
      </c>
      <c r="H27" s="13">
        <v>0.10949999999999999</v>
      </c>
      <c r="I27" t="s">
        <v>10</v>
      </c>
      <c r="J27" s="3" t="s">
        <v>0</v>
      </c>
      <c r="K27" s="3" t="s">
        <v>95</v>
      </c>
    </row>
    <row r="28" spans="1:11" ht="15" customHeight="1" x14ac:dyDescent="0.55000000000000004">
      <c r="A28" s="1"/>
      <c r="B28" t="s">
        <v>9</v>
      </c>
      <c r="C28">
        <v>100</v>
      </c>
      <c r="D28">
        <v>250</v>
      </c>
      <c r="E28">
        <v>150</v>
      </c>
      <c r="F28">
        <v>66471.383000000002</v>
      </c>
      <c r="G28" s="11">
        <v>6.6471</v>
      </c>
      <c r="H28" s="13">
        <v>4.8000000000000001E-2</v>
      </c>
      <c r="I28" t="s">
        <v>9</v>
      </c>
      <c r="J28" s="3" t="s">
        <v>0</v>
      </c>
      <c r="K28" s="10" t="s">
        <v>49</v>
      </c>
    </row>
    <row r="29" spans="1:11" ht="15" customHeight="1" x14ac:dyDescent="0.55000000000000004">
      <c r="A29" s="1"/>
      <c r="B29" t="s">
        <v>9</v>
      </c>
      <c r="C29">
        <v>100</v>
      </c>
      <c r="D29">
        <v>250</v>
      </c>
      <c r="E29">
        <v>150</v>
      </c>
      <c r="F29">
        <v>38303.574000000001</v>
      </c>
      <c r="G29">
        <v>3.8304</v>
      </c>
      <c r="H29" s="13">
        <v>3.9199999999999999E-2</v>
      </c>
      <c r="I29" t="s">
        <v>9</v>
      </c>
      <c r="J29" s="3" t="s">
        <v>0</v>
      </c>
      <c r="K29" s="3" t="s">
        <v>87</v>
      </c>
    </row>
    <row r="30" spans="1:11" ht="15" customHeight="1" x14ac:dyDescent="0.55000000000000004">
      <c r="A30" s="1"/>
      <c r="B30" t="s">
        <v>9</v>
      </c>
      <c r="C30">
        <v>100</v>
      </c>
      <c r="D30">
        <v>250</v>
      </c>
      <c r="E30">
        <v>40</v>
      </c>
      <c r="F30">
        <v>35463.711000000003</v>
      </c>
      <c r="G30">
        <v>3.5464000000000002</v>
      </c>
      <c r="H30" s="13">
        <v>3.1400000000000004E-2</v>
      </c>
      <c r="I30" t="s">
        <v>9</v>
      </c>
      <c r="J30" s="3" t="s">
        <v>0</v>
      </c>
      <c r="K30" s="3" t="s">
        <v>89</v>
      </c>
    </row>
    <row r="31" spans="1:11" ht="15" customHeight="1" x14ac:dyDescent="0.55000000000000004">
      <c r="A31" s="1"/>
      <c r="B31" t="s">
        <v>9</v>
      </c>
      <c r="C31">
        <v>50</v>
      </c>
      <c r="D31">
        <v>250</v>
      </c>
      <c r="E31">
        <v>40</v>
      </c>
      <c r="F31">
        <v>34181.218999999997</v>
      </c>
      <c r="G31">
        <v>3.4180999999999999</v>
      </c>
      <c r="H31" s="13">
        <v>3.0299999999999997E-2</v>
      </c>
      <c r="I31" t="s">
        <v>9</v>
      </c>
      <c r="J31" s="3" t="s">
        <v>0</v>
      </c>
      <c r="K31" s="3" t="s">
        <v>88</v>
      </c>
    </row>
    <row r="32" spans="1:11" ht="15" customHeight="1" x14ac:dyDescent="0.55000000000000004">
      <c r="A32" s="1"/>
      <c r="C32" s="2"/>
      <c r="H32" s="13"/>
      <c r="J32" s="3"/>
      <c r="K32" s="10"/>
    </row>
    <row r="33" spans="1:11" ht="15" customHeight="1" x14ac:dyDescent="0.55000000000000004">
      <c r="A33" s="1"/>
      <c r="C33" s="2"/>
      <c r="H33" s="13"/>
      <c r="J33" s="3"/>
      <c r="K33" s="10"/>
    </row>
    <row r="34" spans="1:11" ht="15" customHeight="1" x14ac:dyDescent="0.55000000000000004">
      <c r="A34" s="1"/>
      <c r="C34" s="2"/>
      <c r="H34" s="13"/>
      <c r="J34" s="3"/>
      <c r="K34" s="10"/>
    </row>
    <row r="35" spans="1:11" ht="15" customHeight="1" x14ac:dyDescent="0.55000000000000004">
      <c r="A35" s="1"/>
      <c r="C35" s="2"/>
      <c r="H35" s="13"/>
      <c r="J35" s="3"/>
      <c r="K35" s="10"/>
    </row>
    <row r="36" spans="1:11" ht="15" customHeight="1" x14ac:dyDescent="0.55000000000000004">
      <c r="A36" s="1"/>
      <c r="C36" s="2"/>
      <c r="H36" s="13"/>
      <c r="J36" s="3"/>
      <c r="K36" s="10"/>
    </row>
    <row r="37" spans="1:11" ht="15" customHeight="1" x14ac:dyDescent="0.55000000000000004">
      <c r="A37" s="1"/>
      <c r="C37" s="2"/>
      <c r="H37" s="13"/>
      <c r="J37" s="3"/>
      <c r="K37" s="10"/>
    </row>
    <row r="38" spans="1:11" ht="15" customHeight="1" x14ac:dyDescent="0.55000000000000004">
      <c r="A38" s="1"/>
      <c r="C38" s="2"/>
      <c r="H38" s="13"/>
      <c r="J38" s="3"/>
      <c r="K38" s="10"/>
    </row>
    <row r="39" spans="1:11" ht="15" customHeight="1" x14ac:dyDescent="0.55000000000000004">
      <c r="A39" s="1"/>
      <c r="C39" s="2"/>
      <c r="H39" s="13"/>
      <c r="J39" s="3"/>
      <c r="K39" s="10"/>
    </row>
    <row r="40" spans="1:11" ht="15" customHeight="1" x14ac:dyDescent="0.55000000000000004">
      <c r="A40" s="1"/>
      <c r="C40" s="2"/>
      <c r="H40" s="13"/>
      <c r="J40" s="3"/>
      <c r="K40" s="10"/>
    </row>
    <row r="41" spans="1:11" ht="15" customHeight="1" x14ac:dyDescent="0.55000000000000004">
      <c r="A41" s="1"/>
      <c r="C41" s="2"/>
      <c r="H41" s="13"/>
      <c r="J41" s="3"/>
      <c r="K41" s="10"/>
    </row>
    <row r="42" spans="1:11" ht="15" customHeight="1" x14ac:dyDescent="0.55000000000000004">
      <c r="A42" s="1"/>
      <c r="C42" s="2"/>
      <c r="H42" s="13"/>
      <c r="J42" s="3"/>
      <c r="K42" s="10"/>
    </row>
    <row r="43" spans="1:11" ht="15" customHeight="1" x14ac:dyDescent="0.55000000000000004"/>
    <row r="44" spans="1:11" ht="15" customHeight="1" x14ac:dyDescent="0.55000000000000004"/>
    <row r="45" spans="1:11" ht="15" customHeight="1" x14ac:dyDescent="0.55000000000000004"/>
    <row r="46" spans="1:11" ht="15" customHeight="1" x14ac:dyDescent="0.55000000000000004"/>
    <row r="47" spans="1:11" ht="15" customHeight="1" x14ac:dyDescent="0.55000000000000004"/>
    <row r="48" spans="1:11" ht="15" customHeight="1" x14ac:dyDescent="0.55000000000000004"/>
    <row r="49" ht="15" customHeight="1" x14ac:dyDescent="0.55000000000000004"/>
    <row r="50" ht="15" customHeight="1" x14ac:dyDescent="0.55000000000000004"/>
    <row r="51" ht="15" customHeight="1" x14ac:dyDescent="0.55000000000000004"/>
    <row r="52" ht="15" customHeight="1" x14ac:dyDescent="0.55000000000000004"/>
    <row r="53" ht="15" customHeight="1" x14ac:dyDescent="0.55000000000000004"/>
    <row r="54" ht="15" customHeight="1" x14ac:dyDescent="0.55000000000000004"/>
  </sheetData>
  <autoFilter ref="B2:K31" xr:uid="{D9967961-8901-4860-80ED-288F2B5CB12C}">
    <sortState xmlns:xlrd2="http://schemas.microsoft.com/office/spreadsheetml/2017/richdata2" ref="B3:K31">
      <sortCondition descending="1" ref="H2:H3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8EF1D-36CB-4104-A498-70F22EA41472}">
  <dimension ref="A1:M42"/>
  <sheetViews>
    <sheetView workbookViewId="0">
      <selection activeCell="A21" sqref="A21"/>
    </sheetView>
  </sheetViews>
  <sheetFormatPr defaultRowHeight="14.4" x14ac:dyDescent="0.55000000000000004"/>
  <cols>
    <col min="1" max="1" width="18.578125" bestFit="1" customWidth="1"/>
    <col min="2" max="2" width="15.41796875" customWidth="1"/>
    <col min="3" max="3" width="20.68359375" customWidth="1"/>
    <col min="4" max="4" width="12.68359375" customWidth="1"/>
    <col min="5" max="5" width="13.15625" customWidth="1"/>
    <col min="6" max="6" width="13.68359375" customWidth="1"/>
    <col min="8" max="8" width="9.83984375" customWidth="1"/>
    <col min="9" max="9" width="9.578125" style="11" bestFit="1" customWidth="1"/>
    <col min="10" max="10" width="11.578125" bestFit="1" customWidth="1"/>
    <col min="11" max="11" width="20.578125" customWidth="1"/>
    <col min="12" max="12" width="21" customWidth="1"/>
    <col min="13" max="13" width="89.15625" style="9" customWidth="1"/>
  </cols>
  <sheetData>
    <row r="1" spans="1:13" x14ac:dyDescent="0.55000000000000004">
      <c r="A1" s="3" t="s">
        <v>11</v>
      </c>
      <c r="B1" s="3"/>
      <c r="C1" s="3"/>
      <c r="D1" s="3"/>
      <c r="E1" s="3"/>
      <c r="J1" s="13"/>
    </row>
    <row r="2" spans="1:13" ht="43.2" x14ac:dyDescent="0.55000000000000004">
      <c r="A2" s="3"/>
      <c r="B2" s="3" t="s">
        <v>2</v>
      </c>
      <c r="C2" s="3" t="s">
        <v>12</v>
      </c>
      <c r="D2" s="3" t="s">
        <v>4</v>
      </c>
      <c r="E2" s="3" t="s">
        <v>5</v>
      </c>
      <c r="F2" s="3" t="s">
        <v>29</v>
      </c>
      <c r="G2" s="3" t="s">
        <v>30</v>
      </c>
      <c r="H2" s="3" t="s">
        <v>40</v>
      </c>
      <c r="I2" s="12" t="s">
        <v>41</v>
      </c>
      <c r="J2" s="14" t="s">
        <v>1</v>
      </c>
      <c r="K2" s="3" t="s">
        <v>2</v>
      </c>
      <c r="L2" t="s">
        <v>34</v>
      </c>
    </row>
    <row r="3" spans="1:13" ht="15" customHeight="1" x14ac:dyDescent="0.55000000000000004">
      <c r="A3" s="1"/>
      <c r="B3" t="s">
        <v>7</v>
      </c>
      <c r="C3" t="s">
        <v>15</v>
      </c>
      <c r="D3">
        <v>250</v>
      </c>
      <c r="E3">
        <v>40</v>
      </c>
      <c r="F3" s="4" t="s">
        <v>33</v>
      </c>
      <c r="G3" s="4" t="s">
        <v>32</v>
      </c>
      <c r="H3">
        <v>5638.2669999999998</v>
      </c>
      <c r="I3" s="11">
        <v>1.7153</v>
      </c>
      <c r="J3" s="13">
        <v>0.50927999999999995</v>
      </c>
      <c r="K3" t="s">
        <v>7</v>
      </c>
      <c r="L3" s="3" t="s">
        <v>11</v>
      </c>
      <c r="M3" s="10" t="s">
        <v>54</v>
      </c>
    </row>
    <row r="4" spans="1:13" ht="15" customHeight="1" x14ac:dyDescent="0.55000000000000004">
      <c r="A4" s="1"/>
      <c r="B4" t="s">
        <v>7</v>
      </c>
      <c r="C4" t="s">
        <v>14</v>
      </c>
      <c r="D4">
        <v>250</v>
      </c>
      <c r="E4">
        <v>40</v>
      </c>
      <c r="F4" s="4" t="s">
        <v>33</v>
      </c>
      <c r="G4" s="4" t="s">
        <v>32</v>
      </c>
      <c r="H4">
        <v>5618.3040000000001</v>
      </c>
      <c r="I4" s="11">
        <v>1.7092000000000001</v>
      </c>
      <c r="J4" s="13">
        <v>0.50927999999999995</v>
      </c>
      <c r="K4" t="s">
        <v>7</v>
      </c>
      <c r="L4" s="3" t="s">
        <v>11</v>
      </c>
      <c r="M4" s="10" t="s">
        <v>55</v>
      </c>
    </row>
    <row r="5" spans="1:13" ht="15" customHeight="1" x14ac:dyDescent="0.55000000000000004">
      <c r="A5" s="1"/>
      <c r="B5" t="s">
        <v>25</v>
      </c>
      <c r="C5" t="s">
        <v>15</v>
      </c>
      <c r="D5" s="4" t="s">
        <v>33</v>
      </c>
      <c r="E5">
        <v>40</v>
      </c>
      <c r="F5" s="4">
        <v>1</v>
      </c>
      <c r="G5" s="4" t="s">
        <v>31</v>
      </c>
      <c r="H5">
        <v>6340.0420000000004</v>
      </c>
      <c r="I5" s="11">
        <v>1.9288000000000001</v>
      </c>
      <c r="J5" s="13">
        <v>0.46882000000000001</v>
      </c>
      <c r="K5" t="s">
        <v>25</v>
      </c>
      <c r="L5" s="3" t="s">
        <v>11</v>
      </c>
      <c r="M5" s="10" t="s">
        <v>106</v>
      </c>
    </row>
    <row r="6" spans="1:13" ht="15" customHeight="1" x14ac:dyDescent="0.55000000000000004">
      <c r="A6" s="1"/>
      <c r="B6" t="s">
        <v>25</v>
      </c>
      <c r="C6" t="s">
        <v>15</v>
      </c>
      <c r="D6">
        <v>250</v>
      </c>
      <c r="E6">
        <v>40</v>
      </c>
      <c r="F6" s="4" t="s">
        <v>33</v>
      </c>
      <c r="G6" s="4" t="s">
        <v>32</v>
      </c>
      <c r="H6">
        <v>6210.174</v>
      </c>
      <c r="I6" s="11">
        <v>1.8893</v>
      </c>
      <c r="J6" s="13">
        <v>0.46425</v>
      </c>
      <c r="K6" t="s">
        <v>25</v>
      </c>
      <c r="L6" s="3" t="s">
        <v>11</v>
      </c>
      <c r="M6" s="10" t="s">
        <v>108</v>
      </c>
    </row>
    <row r="7" spans="1:13" ht="15" customHeight="1" x14ac:dyDescent="0.55000000000000004">
      <c r="A7" s="1"/>
      <c r="B7" t="s">
        <v>25</v>
      </c>
      <c r="C7" t="s">
        <v>103</v>
      </c>
      <c r="D7">
        <v>250</v>
      </c>
      <c r="E7">
        <v>40</v>
      </c>
      <c r="F7" s="4" t="s">
        <v>33</v>
      </c>
      <c r="G7" s="4" t="s">
        <v>32</v>
      </c>
      <c r="H7">
        <v>6247.8739999999998</v>
      </c>
      <c r="I7" s="11">
        <v>1.9008</v>
      </c>
      <c r="J7" s="13">
        <v>0.46364</v>
      </c>
      <c r="K7" t="s">
        <v>25</v>
      </c>
      <c r="L7" s="3" t="s">
        <v>11</v>
      </c>
      <c r="M7" s="10" t="s">
        <v>107</v>
      </c>
    </row>
    <row r="8" spans="1:13" ht="15" customHeight="1" x14ac:dyDescent="0.55000000000000004">
      <c r="A8" s="1"/>
      <c r="B8" t="s">
        <v>8</v>
      </c>
      <c r="C8" t="s">
        <v>15</v>
      </c>
      <c r="D8">
        <v>250</v>
      </c>
      <c r="E8">
        <v>40</v>
      </c>
      <c r="F8" s="4" t="s">
        <v>33</v>
      </c>
      <c r="G8" s="4" t="s">
        <v>32</v>
      </c>
      <c r="H8">
        <v>10093.81</v>
      </c>
      <c r="I8" s="11">
        <v>1.7853000000000001</v>
      </c>
      <c r="J8" s="13">
        <v>0.60133999999999999</v>
      </c>
      <c r="K8" t="s">
        <v>8</v>
      </c>
      <c r="L8" s="3" t="s">
        <v>11</v>
      </c>
      <c r="M8" s="10" t="s">
        <v>53</v>
      </c>
    </row>
    <row r="9" spans="1:13" ht="15" customHeight="1" x14ac:dyDescent="0.55000000000000004">
      <c r="A9" s="1"/>
      <c r="B9" t="s">
        <v>8</v>
      </c>
      <c r="C9" t="s">
        <v>14</v>
      </c>
      <c r="D9">
        <v>250</v>
      </c>
      <c r="E9">
        <v>40</v>
      </c>
      <c r="F9" s="4" t="s">
        <v>33</v>
      </c>
      <c r="G9" s="4" t="s">
        <v>32</v>
      </c>
      <c r="H9">
        <v>10263.27</v>
      </c>
      <c r="I9">
        <v>1.7625999999999999</v>
      </c>
      <c r="J9" s="1">
        <v>0.60133999999999999</v>
      </c>
      <c r="K9" t="s">
        <v>8</v>
      </c>
      <c r="L9" s="3" t="s">
        <v>11</v>
      </c>
      <c r="M9" s="3" t="s">
        <v>97</v>
      </c>
    </row>
    <row r="10" spans="1:13" ht="15" customHeight="1" x14ac:dyDescent="0.55000000000000004">
      <c r="A10" s="1"/>
      <c r="B10" t="s">
        <v>8</v>
      </c>
      <c r="C10" t="s">
        <v>99</v>
      </c>
      <c r="D10">
        <v>250</v>
      </c>
      <c r="E10">
        <v>40</v>
      </c>
      <c r="F10" s="4" t="s">
        <v>33</v>
      </c>
      <c r="G10" s="4" t="s">
        <v>32</v>
      </c>
      <c r="H10">
        <v>10263.27</v>
      </c>
      <c r="I10">
        <v>1.8151999999999999</v>
      </c>
      <c r="J10" s="1">
        <v>0.60133999999999999</v>
      </c>
      <c r="K10" t="s">
        <v>8</v>
      </c>
      <c r="L10" s="3" t="s">
        <v>11</v>
      </c>
      <c r="M10" s="3" t="s">
        <v>97</v>
      </c>
    </row>
    <row r="11" spans="1:13" ht="15" customHeight="1" x14ac:dyDescent="0.55000000000000004">
      <c r="A11" s="3"/>
      <c r="B11" t="s">
        <v>8</v>
      </c>
      <c r="C11" t="s">
        <v>100</v>
      </c>
      <c r="D11">
        <v>250</v>
      </c>
      <c r="E11">
        <v>40</v>
      </c>
      <c r="F11" s="4" t="s">
        <v>33</v>
      </c>
      <c r="G11" s="4" t="s">
        <v>32</v>
      </c>
      <c r="H11">
        <v>10167.869000000001</v>
      </c>
      <c r="I11">
        <v>1.7983</v>
      </c>
      <c r="J11" s="1">
        <v>0.60133999999999999</v>
      </c>
      <c r="K11" t="s">
        <v>8</v>
      </c>
      <c r="L11" s="3" t="s">
        <v>11</v>
      </c>
      <c r="M11" s="3" t="s">
        <v>98</v>
      </c>
    </row>
    <row r="12" spans="1:13" ht="15" customHeight="1" x14ac:dyDescent="0.55000000000000004">
      <c r="A12" s="1"/>
      <c r="B12" t="s">
        <v>6</v>
      </c>
      <c r="C12" t="s">
        <v>15</v>
      </c>
      <c r="D12">
        <v>250</v>
      </c>
      <c r="E12">
        <v>40</v>
      </c>
      <c r="F12" s="4" t="s">
        <v>33</v>
      </c>
      <c r="G12" s="4" t="s">
        <v>32</v>
      </c>
      <c r="H12">
        <v>827.71799999999996</v>
      </c>
      <c r="I12" s="11">
        <v>0.91969999999999996</v>
      </c>
      <c r="J12" s="13">
        <v>0.81667000000000001</v>
      </c>
      <c r="K12" t="s">
        <v>6</v>
      </c>
      <c r="L12" s="3" t="s">
        <v>11</v>
      </c>
      <c r="M12" s="10" t="s">
        <v>50</v>
      </c>
    </row>
    <row r="13" spans="1:13" ht="15" customHeight="1" x14ac:dyDescent="0.55000000000000004">
      <c r="A13" s="1"/>
      <c r="B13" t="s">
        <v>6</v>
      </c>
      <c r="C13" t="s">
        <v>15</v>
      </c>
      <c r="D13">
        <v>250</v>
      </c>
      <c r="E13">
        <v>40</v>
      </c>
      <c r="F13" s="4" t="s">
        <v>33</v>
      </c>
      <c r="G13" s="4" t="s">
        <v>32</v>
      </c>
      <c r="H13">
        <v>828.05100000000004</v>
      </c>
      <c r="I13">
        <v>0.92010000000000003</v>
      </c>
      <c r="J13" s="1">
        <v>0.81667000000000001</v>
      </c>
      <c r="K13" t="s">
        <v>6</v>
      </c>
      <c r="L13" s="3" t="s">
        <v>11</v>
      </c>
      <c r="M13" s="3" t="s">
        <v>96</v>
      </c>
    </row>
    <row r="14" spans="1:13" ht="15" customHeight="1" x14ac:dyDescent="0.55000000000000004">
      <c r="A14" s="1"/>
      <c r="B14" t="s">
        <v>6</v>
      </c>
      <c r="C14" t="s">
        <v>13</v>
      </c>
      <c r="D14">
        <v>250</v>
      </c>
      <c r="E14">
        <v>40</v>
      </c>
      <c r="F14" s="4" t="s">
        <v>33</v>
      </c>
      <c r="G14" s="4" t="s">
        <v>32</v>
      </c>
      <c r="H14">
        <v>824.94299999999998</v>
      </c>
      <c r="I14" s="11">
        <v>0.91659999999999997</v>
      </c>
      <c r="J14" s="13">
        <v>0.81444000000000005</v>
      </c>
      <c r="K14" t="s">
        <v>6</v>
      </c>
      <c r="L14" s="3" t="s">
        <v>11</v>
      </c>
      <c r="M14" s="10" t="s">
        <v>51</v>
      </c>
    </row>
    <row r="15" spans="1:13" ht="15" customHeight="1" x14ac:dyDescent="0.55000000000000004">
      <c r="A15" s="1"/>
      <c r="B15" t="s">
        <v>6</v>
      </c>
      <c r="C15" t="s">
        <v>14</v>
      </c>
      <c r="D15">
        <v>250</v>
      </c>
      <c r="E15">
        <v>40</v>
      </c>
      <c r="F15" s="4" t="s">
        <v>33</v>
      </c>
      <c r="G15" s="4" t="s">
        <v>32</v>
      </c>
      <c r="H15">
        <v>824.899</v>
      </c>
      <c r="I15" s="11">
        <v>0.91659999999999997</v>
      </c>
      <c r="J15" s="13">
        <v>0.81444000000000005</v>
      </c>
      <c r="K15" t="s">
        <v>6</v>
      </c>
      <c r="L15" s="3" t="s">
        <v>11</v>
      </c>
      <c r="M15" s="10" t="s">
        <v>52</v>
      </c>
    </row>
    <row r="16" spans="1:13" ht="15" customHeight="1" x14ac:dyDescent="0.55000000000000004">
      <c r="A16" s="1"/>
      <c r="B16" t="s">
        <v>9</v>
      </c>
      <c r="C16" t="s">
        <v>15</v>
      </c>
      <c r="D16">
        <v>250</v>
      </c>
      <c r="E16">
        <v>40</v>
      </c>
      <c r="F16" s="4" t="s">
        <v>33</v>
      </c>
      <c r="G16" s="4" t="s">
        <v>32</v>
      </c>
      <c r="H16">
        <v>32561.620999999999</v>
      </c>
      <c r="I16" s="11">
        <v>3.2562000000000002</v>
      </c>
      <c r="J16" s="13">
        <v>2.1899999999999999E-2</v>
      </c>
      <c r="K16" t="s">
        <v>9</v>
      </c>
      <c r="L16" s="3" t="s">
        <v>11</v>
      </c>
      <c r="M16" s="10" t="s">
        <v>58</v>
      </c>
    </row>
    <row r="17" spans="1:13" ht="15" customHeight="1" x14ac:dyDescent="0.55000000000000004">
      <c r="A17" s="1"/>
      <c r="B17" t="s">
        <v>26</v>
      </c>
      <c r="C17" t="s">
        <v>103</v>
      </c>
      <c r="D17">
        <v>250</v>
      </c>
      <c r="E17">
        <v>40</v>
      </c>
      <c r="F17" s="4" t="s">
        <v>33</v>
      </c>
      <c r="G17" s="4" t="s">
        <v>32</v>
      </c>
      <c r="H17">
        <v>712.35400000000004</v>
      </c>
      <c r="I17" s="11">
        <v>0.74829999999999997</v>
      </c>
      <c r="J17" s="13">
        <v>0.85714000000000001</v>
      </c>
      <c r="K17" t="s">
        <v>26</v>
      </c>
      <c r="L17" s="3" t="s">
        <v>11</v>
      </c>
      <c r="M17" s="10" t="s">
        <v>102</v>
      </c>
    </row>
    <row r="18" spans="1:13" ht="15" customHeight="1" x14ac:dyDescent="0.55000000000000004">
      <c r="A18" s="1"/>
      <c r="B18" t="s">
        <v>26</v>
      </c>
      <c r="C18" t="s">
        <v>104</v>
      </c>
      <c r="D18">
        <v>250</v>
      </c>
      <c r="E18">
        <v>40</v>
      </c>
      <c r="F18" s="4" t="s">
        <v>33</v>
      </c>
      <c r="G18" s="4" t="s">
        <v>32</v>
      </c>
      <c r="H18">
        <v>712.35699999999997</v>
      </c>
      <c r="I18" s="11">
        <v>0.74829999999999997</v>
      </c>
      <c r="J18" s="13">
        <v>0.85714000000000001</v>
      </c>
      <c r="K18" t="s">
        <v>26</v>
      </c>
      <c r="L18" s="3" t="s">
        <v>11</v>
      </c>
      <c r="M18" s="10" t="s">
        <v>105</v>
      </c>
    </row>
    <row r="19" spans="1:13" ht="15" customHeight="1" x14ac:dyDescent="0.55000000000000004">
      <c r="A19" s="1"/>
      <c r="B19" t="s">
        <v>26</v>
      </c>
      <c r="C19" t="s">
        <v>15</v>
      </c>
      <c r="D19">
        <v>250</v>
      </c>
      <c r="E19">
        <v>40</v>
      </c>
      <c r="F19" s="4" t="s">
        <v>33</v>
      </c>
      <c r="G19" s="4" t="s">
        <v>32</v>
      </c>
      <c r="H19">
        <v>854.60299999999995</v>
      </c>
      <c r="I19" s="11">
        <v>0.89770000000000005</v>
      </c>
      <c r="J19" s="13">
        <v>0.76049999999999995</v>
      </c>
      <c r="K19" t="s">
        <v>26</v>
      </c>
      <c r="L19" s="3" t="s">
        <v>11</v>
      </c>
      <c r="M19" s="10" t="s">
        <v>101</v>
      </c>
    </row>
    <row r="20" spans="1:13" ht="15" customHeight="1" x14ac:dyDescent="0.55000000000000004">
      <c r="A20" s="1"/>
      <c r="B20" t="s">
        <v>10</v>
      </c>
      <c r="C20" t="s">
        <v>15</v>
      </c>
      <c r="D20">
        <v>250</v>
      </c>
      <c r="E20">
        <v>40</v>
      </c>
      <c r="F20" s="4" t="s">
        <v>33</v>
      </c>
      <c r="G20" s="4" t="s">
        <v>32</v>
      </c>
      <c r="H20">
        <v>31763.324000000001</v>
      </c>
      <c r="I20" s="11">
        <v>3.1762999999999999</v>
      </c>
      <c r="J20" s="13">
        <v>0.11459999999999999</v>
      </c>
      <c r="K20" t="s">
        <v>10</v>
      </c>
      <c r="L20" s="3" t="s">
        <v>11</v>
      </c>
      <c r="M20" s="10" t="s">
        <v>57</v>
      </c>
    </row>
    <row r="21" spans="1:13" ht="15" customHeight="1" x14ac:dyDescent="0.55000000000000004">
      <c r="A21" s="1"/>
      <c r="C21" s="2"/>
      <c r="J21" s="13"/>
      <c r="L21" s="3"/>
      <c r="M21" s="10"/>
    </row>
    <row r="22" spans="1:13" ht="15" customHeight="1" x14ac:dyDescent="0.55000000000000004">
      <c r="A22" s="1"/>
      <c r="C22" s="2"/>
      <c r="J22" s="13"/>
      <c r="L22" s="3"/>
      <c r="M22" s="10"/>
    </row>
    <row r="23" spans="1:13" ht="15" customHeight="1" x14ac:dyDescent="0.55000000000000004">
      <c r="A23" s="1"/>
      <c r="C23" s="2"/>
      <c r="J23" s="13"/>
      <c r="L23" s="3"/>
      <c r="M23" s="10"/>
    </row>
    <row r="24" spans="1:13" ht="15" customHeight="1" x14ac:dyDescent="0.55000000000000004">
      <c r="A24" s="1"/>
      <c r="C24" s="2"/>
      <c r="J24" s="13"/>
      <c r="L24" s="3"/>
      <c r="M24" s="10"/>
    </row>
    <row r="25" spans="1:13" ht="15" customHeight="1" x14ac:dyDescent="0.55000000000000004">
      <c r="A25" s="1"/>
      <c r="C25" s="2"/>
      <c r="J25" s="13"/>
      <c r="L25" s="3"/>
      <c r="M25" s="10"/>
    </row>
    <row r="26" spans="1:13" ht="15" customHeight="1" x14ac:dyDescent="0.55000000000000004">
      <c r="A26" s="1"/>
      <c r="C26" s="2"/>
      <c r="J26" s="13"/>
      <c r="L26" s="3"/>
      <c r="M26" s="10"/>
    </row>
    <row r="27" spans="1:13" ht="15" customHeight="1" x14ac:dyDescent="0.55000000000000004">
      <c r="A27" s="1"/>
      <c r="C27" s="2"/>
      <c r="J27" s="13"/>
      <c r="L27" s="3"/>
      <c r="M27" s="10"/>
    </row>
    <row r="28" spans="1:13" ht="15" customHeight="1" x14ac:dyDescent="0.55000000000000004"/>
    <row r="29" spans="1:13" ht="15" customHeight="1" x14ac:dyDescent="0.55000000000000004"/>
    <row r="30" spans="1:13" ht="15" customHeight="1" x14ac:dyDescent="0.55000000000000004"/>
    <row r="31" spans="1:13" ht="15" customHeight="1" x14ac:dyDescent="0.55000000000000004"/>
    <row r="32" spans="1:13" ht="15" customHeight="1" x14ac:dyDescent="0.55000000000000004"/>
    <row r="33" ht="15" customHeight="1" x14ac:dyDescent="0.55000000000000004"/>
    <row r="34" ht="15" customHeight="1" x14ac:dyDescent="0.55000000000000004"/>
    <row r="35" ht="15" customHeight="1" x14ac:dyDescent="0.55000000000000004"/>
    <row r="36" ht="15" customHeight="1" x14ac:dyDescent="0.55000000000000004"/>
    <row r="37" ht="15" customHeight="1" x14ac:dyDescent="0.55000000000000004"/>
    <row r="38" ht="15" customHeight="1" x14ac:dyDescent="0.55000000000000004"/>
    <row r="39" ht="15" customHeight="1" x14ac:dyDescent="0.55000000000000004"/>
    <row r="40" ht="15" customHeight="1" x14ac:dyDescent="0.55000000000000004"/>
    <row r="41" ht="15" customHeight="1" x14ac:dyDescent="0.55000000000000004"/>
    <row r="42" ht="15" customHeight="1" x14ac:dyDescent="0.55000000000000004"/>
  </sheetData>
  <autoFilter ref="B2:M9" xr:uid="{5198EF1D-36CB-4104-A498-70F22EA41472}">
    <sortState xmlns:xlrd2="http://schemas.microsoft.com/office/spreadsheetml/2017/richdata2" ref="B3:M20">
      <sortCondition ref="B2:B9"/>
    </sortState>
  </autoFilter>
  <phoneticPr fontId="1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08626-858A-4027-BC1B-7377445CA427}">
  <dimension ref="A1:K43"/>
  <sheetViews>
    <sheetView workbookViewId="0">
      <selection activeCell="A21" sqref="A21"/>
    </sheetView>
  </sheetViews>
  <sheetFormatPr defaultRowHeight="14.4" x14ac:dyDescent="0.55000000000000004"/>
  <cols>
    <col min="1" max="1" width="18.578125" bestFit="1" customWidth="1"/>
    <col min="2" max="2" width="15.41796875" customWidth="1"/>
    <col min="3" max="3" width="20.68359375" customWidth="1"/>
    <col min="4" max="4" width="12.68359375" customWidth="1"/>
    <col min="5" max="5" width="13.15625" customWidth="1"/>
    <col min="6" max="6" width="9.83984375" customWidth="1"/>
    <col min="7" max="7" width="9.578125" style="11" bestFit="1" customWidth="1"/>
    <col min="8" max="8" width="11.578125" bestFit="1" customWidth="1"/>
    <col min="9" max="9" width="20.578125" customWidth="1"/>
    <col min="10" max="10" width="21" customWidth="1"/>
    <col min="11" max="11" width="89.15625" style="9" customWidth="1"/>
  </cols>
  <sheetData>
    <row r="1" spans="1:11" x14ac:dyDescent="0.55000000000000004">
      <c r="A1" s="3" t="s">
        <v>16</v>
      </c>
      <c r="B1" s="3"/>
      <c r="C1" s="3"/>
      <c r="D1" s="3"/>
      <c r="E1" s="3"/>
      <c r="H1" s="13"/>
    </row>
    <row r="2" spans="1:11" ht="28.8" x14ac:dyDescent="0.55000000000000004">
      <c r="A2" s="3"/>
      <c r="B2" s="3" t="s">
        <v>2</v>
      </c>
      <c r="C2" s="3" t="s">
        <v>17</v>
      </c>
      <c r="D2" s="3" t="s">
        <v>18</v>
      </c>
      <c r="E2" s="3" t="s">
        <v>19</v>
      </c>
      <c r="F2" s="3" t="s">
        <v>40</v>
      </c>
      <c r="G2" s="12" t="s">
        <v>41</v>
      </c>
      <c r="H2" s="14" t="s">
        <v>1</v>
      </c>
      <c r="I2" s="3" t="s">
        <v>2</v>
      </c>
      <c r="J2" t="s">
        <v>34</v>
      </c>
    </row>
    <row r="3" spans="1:11" ht="15" customHeight="1" x14ac:dyDescent="0.55000000000000004">
      <c r="A3" s="1"/>
      <c r="B3" t="s">
        <v>26</v>
      </c>
      <c r="C3" s="2">
        <v>4.3055555555555562E-2</v>
      </c>
      <c r="D3" t="s">
        <v>21</v>
      </c>
      <c r="E3" t="b">
        <v>1</v>
      </c>
      <c r="F3">
        <v>951.06399999999996</v>
      </c>
      <c r="G3" s="11">
        <v>0.999</v>
      </c>
      <c r="H3" s="13">
        <v>0.79096999999999995</v>
      </c>
      <c r="I3" t="s">
        <v>26</v>
      </c>
      <c r="J3" s="3" t="s">
        <v>16</v>
      </c>
      <c r="K3" s="10" t="s">
        <v>59</v>
      </c>
    </row>
    <row r="4" spans="1:11" ht="15" customHeight="1" x14ac:dyDescent="0.55000000000000004">
      <c r="A4" s="1"/>
      <c r="B4" t="s">
        <v>6</v>
      </c>
      <c r="C4" s="2">
        <v>4.3055555555555562E-2</v>
      </c>
      <c r="D4" t="s">
        <v>24</v>
      </c>
      <c r="E4" t="s">
        <v>28</v>
      </c>
      <c r="F4">
        <v>1682.8320000000001</v>
      </c>
      <c r="G4" s="11">
        <v>1.8697999999999999</v>
      </c>
      <c r="H4" s="13">
        <v>0.73</v>
      </c>
      <c r="I4" t="s">
        <v>6</v>
      </c>
      <c r="J4" s="3" t="s">
        <v>16</v>
      </c>
      <c r="K4" s="10" t="s">
        <v>62</v>
      </c>
    </row>
    <row r="5" spans="1:11" ht="15" customHeight="1" x14ac:dyDescent="0.55000000000000004">
      <c r="A5" s="1"/>
      <c r="B5" t="s">
        <v>6</v>
      </c>
      <c r="C5" s="2">
        <v>4.3055555555555562E-2</v>
      </c>
      <c r="D5" t="s">
        <v>23</v>
      </c>
      <c r="E5" t="b">
        <v>1</v>
      </c>
      <c r="F5">
        <v>1419.8810000000001</v>
      </c>
      <c r="G5" s="11">
        <v>1.5775999999999999</v>
      </c>
      <c r="H5" s="13">
        <v>0.73</v>
      </c>
      <c r="I5" t="s">
        <v>6</v>
      </c>
      <c r="J5" s="3" t="s">
        <v>16</v>
      </c>
      <c r="K5" s="10" t="s">
        <v>67</v>
      </c>
    </row>
    <row r="6" spans="1:11" ht="15" customHeight="1" x14ac:dyDescent="0.55000000000000004">
      <c r="A6" s="1"/>
      <c r="B6" t="s">
        <v>65</v>
      </c>
      <c r="C6" s="2">
        <v>4.3055555555555562E-2</v>
      </c>
      <c r="D6" t="s">
        <v>21</v>
      </c>
      <c r="E6" t="s">
        <v>27</v>
      </c>
      <c r="F6">
        <v>1188.9880000000001</v>
      </c>
      <c r="G6" s="11">
        <v>1.3210999999999999</v>
      </c>
      <c r="H6" s="13">
        <v>0.72889000000000004</v>
      </c>
      <c r="I6" t="s">
        <v>6</v>
      </c>
      <c r="J6" s="3" t="s">
        <v>16</v>
      </c>
      <c r="K6" s="10" t="s">
        <v>66</v>
      </c>
    </row>
    <row r="7" spans="1:11" ht="15" customHeight="1" x14ac:dyDescent="0.55000000000000004">
      <c r="A7" s="1"/>
      <c r="B7" t="s">
        <v>6</v>
      </c>
      <c r="C7" s="2">
        <v>4.3055555555555562E-2</v>
      </c>
      <c r="D7" t="s">
        <v>21</v>
      </c>
      <c r="E7" t="b">
        <v>1</v>
      </c>
      <c r="F7">
        <v>1353.373</v>
      </c>
      <c r="G7" s="11">
        <v>1.5037</v>
      </c>
      <c r="H7" s="13">
        <v>0.72889000000000004</v>
      </c>
      <c r="I7" t="s">
        <v>6</v>
      </c>
      <c r="J7" s="3" t="s">
        <v>16</v>
      </c>
      <c r="K7" s="10" t="s">
        <v>60</v>
      </c>
    </row>
    <row r="8" spans="1:11" ht="15" customHeight="1" x14ac:dyDescent="0.55000000000000004">
      <c r="A8" s="1"/>
      <c r="B8" t="s">
        <v>6</v>
      </c>
      <c r="C8" s="2">
        <v>4.3055555555555562E-2</v>
      </c>
      <c r="D8" t="s">
        <v>24</v>
      </c>
      <c r="E8" t="b">
        <v>1</v>
      </c>
      <c r="F8">
        <v>1541.8119999999999</v>
      </c>
      <c r="G8" s="11">
        <v>1.7131000000000001</v>
      </c>
      <c r="H8" s="13">
        <v>0.72777999999999998</v>
      </c>
      <c r="I8" t="s">
        <v>6</v>
      </c>
      <c r="J8" s="3" t="s">
        <v>16</v>
      </c>
      <c r="K8" s="10" t="s">
        <v>61</v>
      </c>
    </row>
    <row r="9" spans="1:11" ht="15" customHeight="1" x14ac:dyDescent="0.55000000000000004">
      <c r="A9" s="1"/>
      <c r="B9" t="s">
        <v>6</v>
      </c>
      <c r="C9" s="2">
        <v>4.3055555555555562E-2</v>
      </c>
      <c r="D9" t="s">
        <v>21</v>
      </c>
      <c r="E9" t="s">
        <v>28</v>
      </c>
      <c r="F9">
        <v>1668.934</v>
      </c>
      <c r="G9" s="11">
        <v>1.8544</v>
      </c>
      <c r="H9" s="13">
        <v>0.72221999999999997</v>
      </c>
      <c r="I9" t="s">
        <v>6</v>
      </c>
      <c r="J9" s="3" t="s">
        <v>16</v>
      </c>
      <c r="K9" s="10" t="s">
        <v>64</v>
      </c>
    </row>
    <row r="10" spans="1:11" ht="15" customHeight="1" x14ac:dyDescent="0.55000000000000004">
      <c r="A10" s="1"/>
      <c r="B10" t="s">
        <v>6</v>
      </c>
      <c r="C10" s="2">
        <v>4.3055555555555562E-2</v>
      </c>
      <c r="D10" t="s">
        <v>24</v>
      </c>
      <c r="E10" t="s">
        <v>27</v>
      </c>
      <c r="F10">
        <v>1097.5930000000001</v>
      </c>
      <c r="G10" s="11">
        <v>1.2195</v>
      </c>
      <c r="H10" s="13">
        <v>0.72</v>
      </c>
      <c r="I10" t="s">
        <v>6</v>
      </c>
      <c r="J10" s="3" t="s">
        <v>16</v>
      </c>
      <c r="K10" s="10" t="s">
        <v>63</v>
      </c>
    </row>
    <row r="11" spans="1:11" ht="15" customHeight="1" x14ac:dyDescent="0.55000000000000004">
      <c r="A11" s="1"/>
      <c r="B11" t="s">
        <v>6</v>
      </c>
      <c r="C11" s="2">
        <v>4.8611111111111112E-2</v>
      </c>
      <c r="D11" t="s">
        <v>21</v>
      </c>
      <c r="E11" t="b">
        <v>1</v>
      </c>
      <c r="F11">
        <v>1730.1410000000001</v>
      </c>
      <c r="G11" s="11">
        <v>1.9224000000000001</v>
      </c>
      <c r="H11" s="13">
        <v>0.69559000000000004</v>
      </c>
      <c r="I11" t="s">
        <v>6</v>
      </c>
      <c r="J11" s="3" t="s">
        <v>16</v>
      </c>
      <c r="K11" s="10" t="s">
        <v>68</v>
      </c>
    </row>
    <row r="12" spans="1:11" ht="15" customHeight="1" x14ac:dyDescent="0.55000000000000004">
      <c r="A12" s="1"/>
      <c r="B12" t="s">
        <v>20</v>
      </c>
      <c r="C12" s="2">
        <v>4.3055555555555562E-2</v>
      </c>
      <c r="D12" t="s">
        <v>21</v>
      </c>
      <c r="E12" t="b">
        <v>1</v>
      </c>
      <c r="F12">
        <v>1726.5519999999999</v>
      </c>
      <c r="G12" s="11">
        <v>1.9184000000000001</v>
      </c>
      <c r="H12" s="13">
        <v>0.60111000000000003</v>
      </c>
      <c r="I12" t="s">
        <v>20</v>
      </c>
      <c r="J12" s="3" t="s">
        <v>16</v>
      </c>
      <c r="K12" s="10" t="s">
        <v>69</v>
      </c>
    </row>
    <row r="13" spans="1:11" ht="15" customHeight="1" x14ac:dyDescent="0.55000000000000004">
      <c r="A13" s="1"/>
      <c r="B13" t="s">
        <v>20</v>
      </c>
      <c r="C13" s="2">
        <v>4.3055555555555562E-2</v>
      </c>
      <c r="D13" t="s">
        <v>22</v>
      </c>
      <c r="E13" t="b">
        <v>1</v>
      </c>
      <c r="F13">
        <v>1706.893</v>
      </c>
      <c r="G13" s="11">
        <v>1.8965000000000001</v>
      </c>
      <c r="H13" s="13">
        <v>0.59667000000000003</v>
      </c>
      <c r="I13" t="s">
        <v>20</v>
      </c>
      <c r="J13" s="3" t="s">
        <v>16</v>
      </c>
      <c r="K13" s="10" t="s">
        <v>70</v>
      </c>
    </row>
    <row r="14" spans="1:11" ht="15" customHeight="1" x14ac:dyDescent="0.55000000000000004">
      <c r="A14" s="1"/>
      <c r="B14" t="s">
        <v>25</v>
      </c>
      <c r="C14" s="2">
        <v>4.3055555555555562E-2</v>
      </c>
      <c r="D14" t="s">
        <v>21</v>
      </c>
      <c r="E14" t="b">
        <v>1</v>
      </c>
      <c r="F14">
        <v>6451.2250000000004</v>
      </c>
      <c r="G14" s="11">
        <v>1.9625999999999999</v>
      </c>
      <c r="H14" s="13">
        <v>0.45634000000000002</v>
      </c>
      <c r="I14" t="s">
        <v>25</v>
      </c>
      <c r="J14" s="3" t="s">
        <v>16</v>
      </c>
      <c r="K14" s="10" t="s">
        <v>71</v>
      </c>
    </row>
    <row r="15" spans="1:11" ht="15" customHeight="1" x14ac:dyDescent="0.55000000000000004">
      <c r="A15" s="1"/>
      <c r="B15" t="s">
        <v>7</v>
      </c>
      <c r="C15" s="2">
        <v>4.3055555555555562E-2</v>
      </c>
      <c r="D15" t="s">
        <v>21</v>
      </c>
      <c r="E15" t="b">
        <v>1</v>
      </c>
      <c r="F15">
        <v>6758.4920000000002</v>
      </c>
      <c r="G15" s="11">
        <v>2.0560999999999998</v>
      </c>
      <c r="H15" s="13">
        <v>0.43353000000000003</v>
      </c>
      <c r="I15" t="s">
        <v>7</v>
      </c>
      <c r="J15" s="3" t="s">
        <v>16</v>
      </c>
      <c r="K15" s="10" t="s">
        <v>72</v>
      </c>
    </row>
    <row r="16" spans="1:11" ht="15" customHeight="1" x14ac:dyDescent="0.55000000000000004">
      <c r="A16" s="1"/>
      <c r="B16" t="s">
        <v>8</v>
      </c>
      <c r="C16" s="2">
        <v>4.3055555555555562E-2</v>
      </c>
      <c r="D16" t="s">
        <v>21</v>
      </c>
      <c r="E16" t="b">
        <v>1</v>
      </c>
      <c r="F16">
        <v>17432.940999999999</v>
      </c>
      <c r="G16" s="11">
        <v>3.0832999999999999</v>
      </c>
      <c r="H16" s="13">
        <v>0.40998000000000001</v>
      </c>
      <c r="I16" t="s">
        <v>8</v>
      </c>
      <c r="J16" s="3" t="s">
        <v>16</v>
      </c>
      <c r="K16" s="10" t="s">
        <v>73</v>
      </c>
    </row>
    <row r="17" spans="1:11" ht="15" customHeight="1" x14ac:dyDescent="0.55000000000000004">
      <c r="A17" s="1"/>
      <c r="B17" t="s">
        <v>10</v>
      </c>
      <c r="C17" s="2">
        <v>4.3055555555555562E-2</v>
      </c>
      <c r="D17" t="s">
        <v>21</v>
      </c>
      <c r="E17" t="b">
        <v>1</v>
      </c>
      <c r="F17">
        <v>32117.952000000001</v>
      </c>
      <c r="G17" s="11">
        <v>3.2118000000000002</v>
      </c>
      <c r="H17" s="13">
        <v>0.1116</v>
      </c>
      <c r="I17" t="s">
        <v>10</v>
      </c>
      <c r="J17" s="3" t="s">
        <v>16</v>
      </c>
      <c r="K17" s="10" t="s">
        <v>74</v>
      </c>
    </row>
    <row r="18" spans="1:11" ht="15" customHeight="1" x14ac:dyDescent="0.55000000000000004">
      <c r="A18" s="1"/>
      <c r="B18" t="s">
        <v>9</v>
      </c>
      <c r="C18" s="2">
        <v>4.3055555555555562E-2</v>
      </c>
      <c r="D18" t="s">
        <v>21</v>
      </c>
      <c r="E18" t="b">
        <v>1</v>
      </c>
      <c r="F18">
        <v>32641.157999999999</v>
      </c>
      <c r="G18" s="11">
        <v>3.2641</v>
      </c>
      <c r="H18" s="13">
        <v>3.0300000000000001E-2</v>
      </c>
      <c r="I18" t="s">
        <v>9</v>
      </c>
      <c r="J18" s="3" t="s">
        <v>16</v>
      </c>
      <c r="K18" s="10" t="s">
        <v>75</v>
      </c>
    </row>
    <row r="19" spans="1:11" ht="15" customHeight="1" x14ac:dyDescent="0.55000000000000004">
      <c r="B19" t="s">
        <v>20</v>
      </c>
      <c r="C19" s="2">
        <v>4.3055555555555562E-2</v>
      </c>
      <c r="D19" t="s">
        <v>21</v>
      </c>
      <c r="E19" t="s">
        <v>27</v>
      </c>
      <c r="F19">
        <v>1532.616</v>
      </c>
      <c r="G19" s="11">
        <v>1.7029000000000001</v>
      </c>
      <c r="H19" s="1">
        <v>0.6</v>
      </c>
      <c r="I19" t="s">
        <v>20</v>
      </c>
      <c r="J19" s="3" t="s">
        <v>16</v>
      </c>
      <c r="K19" s="10" t="s">
        <v>110</v>
      </c>
    </row>
    <row r="20" spans="1:11" ht="15" customHeight="1" x14ac:dyDescent="0.55000000000000004">
      <c r="B20" t="s">
        <v>20</v>
      </c>
      <c r="C20" s="2">
        <v>4.3055555555555562E-2</v>
      </c>
      <c r="D20" t="s">
        <v>21</v>
      </c>
      <c r="E20" t="s">
        <v>28</v>
      </c>
      <c r="F20">
        <v>1667.097</v>
      </c>
      <c r="G20" s="11">
        <v>1.8523000000000001</v>
      </c>
      <c r="H20" s="1">
        <v>0.62444</v>
      </c>
      <c r="I20" t="s">
        <v>20</v>
      </c>
      <c r="J20" s="3" t="s">
        <v>16</v>
      </c>
      <c r="K20" s="10" t="s">
        <v>111</v>
      </c>
    </row>
    <row r="21" spans="1:11" ht="15" customHeight="1" x14ac:dyDescent="0.55000000000000004"/>
    <row r="22" spans="1:11" ht="15" customHeight="1" x14ac:dyDescent="0.55000000000000004"/>
    <row r="23" spans="1:11" ht="15" customHeight="1" x14ac:dyDescent="0.55000000000000004"/>
    <row r="24" spans="1:11" ht="15" customHeight="1" x14ac:dyDescent="0.55000000000000004"/>
    <row r="25" spans="1:11" ht="15" customHeight="1" x14ac:dyDescent="0.55000000000000004"/>
    <row r="26" spans="1:11" ht="15" customHeight="1" x14ac:dyDescent="0.55000000000000004"/>
    <row r="27" spans="1:11" ht="15" customHeight="1" x14ac:dyDescent="0.55000000000000004"/>
    <row r="28" spans="1:11" ht="15" customHeight="1" x14ac:dyDescent="0.55000000000000004"/>
    <row r="29" spans="1:11" ht="15" customHeight="1" x14ac:dyDescent="0.55000000000000004"/>
    <row r="30" spans="1:11" ht="15" customHeight="1" x14ac:dyDescent="0.55000000000000004"/>
    <row r="31" spans="1:11" ht="15" customHeight="1" x14ac:dyDescent="0.55000000000000004"/>
    <row r="32" spans="1:11" ht="15" customHeight="1" x14ac:dyDescent="0.55000000000000004"/>
    <row r="33" ht="15" customHeight="1" x14ac:dyDescent="0.55000000000000004"/>
    <row r="34" ht="15" customHeight="1" x14ac:dyDescent="0.55000000000000004"/>
    <row r="35" ht="15" customHeight="1" x14ac:dyDescent="0.55000000000000004"/>
    <row r="36" ht="15" customHeight="1" x14ac:dyDescent="0.55000000000000004"/>
    <row r="37" ht="15" customHeight="1" x14ac:dyDescent="0.55000000000000004"/>
    <row r="38" ht="15" customHeight="1" x14ac:dyDescent="0.55000000000000004"/>
    <row r="39" ht="15" customHeight="1" x14ac:dyDescent="0.55000000000000004"/>
    <row r="40" ht="15" customHeight="1" x14ac:dyDescent="0.55000000000000004"/>
    <row r="41" ht="15" customHeight="1" x14ac:dyDescent="0.55000000000000004"/>
    <row r="42" ht="15" customHeight="1" x14ac:dyDescent="0.55000000000000004"/>
    <row r="43" ht="15" customHeight="1" x14ac:dyDescent="0.55000000000000004"/>
  </sheetData>
  <autoFilter ref="B2:K18" xr:uid="{E1108626-858A-4027-BC1B-7377445CA427}">
    <sortState xmlns:xlrd2="http://schemas.microsoft.com/office/spreadsheetml/2017/richdata2" ref="B3:K18">
      <sortCondition descending="1" ref="H2:H18"/>
    </sortState>
  </autoFilter>
  <phoneticPr fontId="18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9182A-1D61-4B81-884F-470869407FBE}">
  <dimension ref="A1:I17"/>
  <sheetViews>
    <sheetView workbookViewId="0">
      <selection activeCell="A18" sqref="A18"/>
    </sheetView>
  </sheetViews>
  <sheetFormatPr defaultRowHeight="14.4" x14ac:dyDescent="0.55000000000000004"/>
  <cols>
    <col min="1" max="1" width="10.47265625" bestFit="1" customWidth="1"/>
    <col min="2" max="2" width="7.1015625" bestFit="1" customWidth="1"/>
    <col min="3" max="3" width="10.15625" bestFit="1" customWidth="1"/>
    <col min="5" max="5" width="9.15625" bestFit="1" customWidth="1"/>
    <col min="6" max="6" width="8.7890625" bestFit="1" customWidth="1"/>
    <col min="7" max="7" width="10.3671875" bestFit="1" customWidth="1"/>
    <col min="8" max="8" width="12.83984375" style="19" customWidth="1"/>
    <col min="9" max="9" width="8.83984375" style="23" customWidth="1"/>
  </cols>
  <sheetData>
    <row r="1" spans="1:9" s="3" customFormat="1" ht="57.6" x14ac:dyDescent="0.55000000000000004">
      <c r="A1" s="3" t="s">
        <v>2</v>
      </c>
      <c r="B1" s="3" t="s">
        <v>114</v>
      </c>
      <c r="C1" s="3" t="s">
        <v>126</v>
      </c>
      <c r="D1" s="3" t="s">
        <v>127</v>
      </c>
      <c r="E1" s="3" t="s">
        <v>40</v>
      </c>
      <c r="F1" s="12" t="s">
        <v>41</v>
      </c>
      <c r="G1" s="14" t="s">
        <v>1</v>
      </c>
      <c r="H1" s="3" t="s">
        <v>125</v>
      </c>
      <c r="I1" s="23"/>
    </row>
    <row r="2" spans="1:9" s="19" customFormat="1" x14ac:dyDescent="0.55000000000000004">
      <c r="A2" s="19" t="s">
        <v>26</v>
      </c>
      <c r="B2" s="22" t="s">
        <v>115</v>
      </c>
      <c r="C2" s="22" t="b">
        <v>0</v>
      </c>
      <c r="D2" s="19">
        <v>1</v>
      </c>
      <c r="E2" s="26">
        <f>_xlfn.NUMBERVALUE(_xlfn.TEXTBEFORE(_xlfn.TEXTAFTER(I2,"penalty: "), " bits"))</f>
        <v>2193.645</v>
      </c>
      <c r="F2" s="20">
        <f>_xlfn.NUMBERVALUE(_xlfn.TEXTBEFORE(_xlfn.TEXTAFTER(I2,"bits (")," bits"))</f>
        <v>2.3041999999999998</v>
      </c>
      <c r="G2" s="25">
        <f>_xlfn.NUMBERVALUE(_xlfn.TEXTBEFORE(_xlfn.TEXTAFTER(I2,"predicted "),"% of")/100)</f>
        <v>0.85714000000000001</v>
      </c>
      <c r="H2" s="19">
        <f>F2/G2</f>
        <v>2.6882422941409803</v>
      </c>
      <c r="I2" s="24" t="s">
        <v>116</v>
      </c>
    </row>
    <row r="3" spans="1:9" s="19" customFormat="1" x14ac:dyDescent="0.55000000000000004">
      <c r="A3" s="19" t="s">
        <v>6</v>
      </c>
      <c r="B3" s="22" t="s">
        <v>115</v>
      </c>
      <c r="C3" s="22" t="b">
        <v>0</v>
      </c>
      <c r="D3" s="19">
        <v>1</v>
      </c>
      <c r="E3" s="26">
        <f t="shared" ref="E3:E17" si="0">_xlfn.NUMBERVALUE(_xlfn.TEXTBEFORE(_xlfn.TEXTAFTER(I3,"penalty: "), " bits"))</f>
        <v>2672.817</v>
      </c>
      <c r="F3" s="20">
        <f t="shared" ref="F3:F17" si="1">_xlfn.NUMBERVALUE(_xlfn.TEXTBEFORE(_xlfn.TEXTAFTER(I3,"bits (")," bits"))</f>
        <v>2.9698000000000002</v>
      </c>
      <c r="G3" s="25">
        <f t="shared" ref="G3:G17" si="2">_xlfn.NUMBERVALUE(_xlfn.TEXTBEFORE(_xlfn.TEXTAFTER(I3,"predicted "),"% of")/100)</f>
        <v>0.81555999999999995</v>
      </c>
      <c r="H3" s="19">
        <f t="shared" ref="H3:H17" si="3">F3/G3</f>
        <v>3.6414242974152735</v>
      </c>
      <c r="I3" s="23" t="s">
        <v>118</v>
      </c>
    </row>
    <row r="4" spans="1:9" s="19" customFormat="1" x14ac:dyDescent="0.55000000000000004">
      <c r="A4" s="19" t="s">
        <v>20</v>
      </c>
      <c r="B4" s="22" t="s">
        <v>115</v>
      </c>
      <c r="C4" s="22" t="b">
        <v>0</v>
      </c>
      <c r="D4" s="19">
        <v>1</v>
      </c>
      <c r="E4" s="26">
        <f t="shared" si="0"/>
        <v>3189.7910000000002</v>
      </c>
      <c r="F4" s="20">
        <f t="shared" si="1"/>
        <v>3.5442</v>
      </c>
      <c r="G4" s="25">
        <f t="shared" si="2"/>
        <v>0.77666999999999997</v>
      </c>
      <c r="H4" s="19">
        <f t="shared" si="3"/>
        <v>4.5633280543860328</v>
      </c>
      <c r="I4" s="23" t="s">
        <v>117</v>
      </c>
    </row>
    <row r="5" spans="1:9" s="19" customFormat="1" x14ac:dyDescent="0.55000000000000004">
      <c r="A5" s="19" t="s">
        <v>25</v>
      </c>
      <c r="B5" s="22" t="s">
        <v>115</v>
      </c>
      <c r="C5" s="22" t="b">
        <v>0</v>
      </c>
      <c r="D5" s="19">
        <v>1</v>
      </c>
      <c r="E5" s="26">
        <f t="shared" si="0"/>
        <v>8125.2569999999996</v>
      </c>
      <c r="F5" s="20">
        <f t="shared" si="1"/>
        <v>2.4719000000000002</v>
      </c>
      <c r="G5" s="25">
        <f t="shared" si="2"/>
        <v>0.44447999999999999</v>
      </c>
      <c r="H5" s="19">
        <f t="shared" si="3"/>
        <v>5.5613300935925132</v>
      </c>
      <c r="I5" s="23" t="s">
        <v>119</v>
      </c>
    </row>
    <row r="6" spans="1:9" s="19" customFormat="1" x14ac:dyDescent="0.55000000000000004">
      <c r="A6" s="19" t="s">
        <v>7</v>
      </c>
      <c r="B6" s="22" t="s">
        <v>115</v>
      </c>
      <c r="C6" s="22" t="b">
        <v>0</v>
      </c>
      <c r="D6" s="19">
        <v>1</v>
      </c>
      <c r="E6" s="26">
        <f t="shared" si="0"/>
        <v>22996.685000000001</v>
      </c>
      <c r="F6" s="20">
        <f t="shared" si="1"/>
        <v>6.9962999999999997</v>
      </c>
      <c r="G6" s="25">
        <f t="shared" si="2"/>
        <v>0.50927999999999995</v>
      </c>
      <c r="H6" s="19">
        <f t="shared" si="3"/>
        <v>13.737629594721961</v>
      </c>
      <c r="I6" s="23" t="s">
        <v>120</v>
      </c>
    </row>
    <row r="7" spans="1:9" s="19" customFormat="1" x14ac:dyDescent="0.55000000000000004">
      <c r="A7" s="19" t="s">
        <v>8</v>
      </c>
      <c r="B7" s="22" t="s">
        <v>115</v>
      </c>
      <c r="C7" s="22" t="b">
        <v>0</v>
      </c>
      <c r="D7" s="19">
        <v>1</v>
      </c>
      <c r="E7" s="26">
        <f t="shared" si="0"/>
        <v>18489.948</v>
      </c>
      <c r="F7" s="20">
        <f t="shared" si="1"/>
        <v>3.2702</v>
      </c>
      <c r="G7" s="25">
        <f t="shared" si="2"/>
        <v>0.17651</v>
      </c>
      <c r="H7" s="19">
        <f t="shared" si="3"/>
        <v>18.526995637640926</v>
      </c>
      <c r="I7" s="23" t="s">
        <v>121</v>
      </c>
    </row>
    <row r="8" spans="1:9" s="19" customFormat="1" x14ac:dyDescent="0.55000000000000004">
      <c r="A8" s="19" t="s">
        <v>9</v>
      </c>
      <c r="B8" s="22" t="s">
        <v>115</v>
      </c>
      <c r="C8" s="22" t="b">
        <v>0</v>
      </c>
      <c r="D8" s="19">
        <v>1</v>
      </c>
      <c r="E8" s="26">
        <f t="shared" si="0"/>
        <v>29146.080000000002</v>
      </c>
      <c r="F8" s="20">
        <f t="shared" si="1"/>
        <v>2.9146000000000001</v>
      </c>
      <c r="G8" s="25">
        <f t="shared" si="2"/>
        <v>0.17630000000000001</v>
      </c>
      <c r="H8" s="19">
        <f t="shared" si="3"/>
        <v>16.532047646057855</v>
      </c>
      <c r="I8" s="23" t="s">
        <v>123</v>
      </c>
    </row>
    <row r="9" spans="1:9" s="19" customFormat="1" x14ac:dyDescent="0.55000000000000004">
      <c r="A9" s="19" t="s">
        <v>10</v>
      </c>
      <c r="B9" s="22" t="s">
        <v>115</v>
      </c>
      <c r="C9" s="22" t="b">
        <v>0</v>
      </c>
      <c r="D9" s="19">
        <v>1</v>
      </c>
      <c r="E9" s="26">
        <f t="shared" si="0"/>
        <v>33684.972999999998</v>
      </c>
      <c r="F9" s="20">
        <f t="shared" si="1"/>
        <v>3.3685</v>
      </c>
      <c r="G9" s="25">
        <f t="shared" si="2"/>
        <v>0.11459999999999999</v>
      </c>
      <c r="H9" s="19">
        <f t="shared" si="3"/>
        <v>29.393542757417105</v>
      </c>
      <c r="I9" s="23" t="s">
        <v>122</v>
      </c>
    </row>
    <row r="10" spans="1:9" s="19" customFormat="1" x14ac:dyDescent="0.55000000000000004">
      <c r="A10" s="19" t="s">
        <v>37</v>
      </c>
      <c r="B10" s="22" t="s">
        <v>115</v>
      </c>
      <c r="C10" s="22" t="b">
        <v>0</v>
      </c>
      <c r="D10" s="19">
        <v>1</v>
      </c>
      <c r="E10" s="26">
        <f t="shared" si="0"/>
        <v>36504.053999999996</v>
      </c>
      <c r="F10" s="20">
        <f t="shared" si="1"/>
        <v>3.6503999999999999</v>
      </c>
      <c r="G10" s="25">
        <f t="shared" si="2"/>
        <v>9.0499999999999997E-2</v>
      </c>
      <c r="H10" s="19">
        <f t="shared" si="3"/>
        <v>40.335911602209947</v>
      </c>
      <c r="I10" s="23" t="s">
        <v>124</v>
      </c>
    </row>
    <row r="11" spans="1:9" x14ac:dyDescent="0.55000000000000004">
      <c r="A11" s="19" t="s">
        <v>7</v>
      </c>
      <c r="B11" s="22" t="s">
        <v>115</v>
      </c>
      <c r="C11" s="22" t="b">
        <v>0</v>
      </c>
      <c r="D11" s="19">
        <v>2</v>
      </c>
      <c r="E11" s="26">
        <f t="shared" si="0"/>
        <v>7092.5749999999998</v>
      </c>
      <c r="F11" s="20">
        <f t="shared" si="1"/>
        <v>2.1577999999999999</v>
      </c>
      <c r="G11" s="21">
        <f t="shared" si="2"/>
        <v>0.5111</v>
      </c>
      <c r="H11" s="19">
        <f t="shared" si="3"/>
        <v>4.2218743885736645</v>
      </c>
      <c r="I11" s="27" t="s">
        <v>128</v>
      </c>
    </row>
    <row r="12" spans="1:9" x14ac:dyDescent="0.55000000000000004">
      <c r="A12" s="19" t="s">
        <v>8</v>
      </c>
      <c r="B12" s="22" t="s">
        <v>115</v>
      </c>
      <c r="C12" s="22" t="b">
        <v>0</v>
      </c>
      <c r="D12" s="19">
        <v>2</v>
      </c>
      <c r="E12" s="26">
        <f t="shared" si="0"/>
        <v>18377.100999999999</v>
      </c>
      <c r="F12" s="20">
        <f t="shared" si="1"/>
        <v>3.2503000000000002</v>
      </c>
      <c r="G12" s="25">
        <f t="shared" si="2"/>
        <v>0.17952000000000001</v>
      </c>
      <c r="H12" s="19">
        <f t="shared" si="3"/>
        <v>18.105503565062389</v>
      </c>
      <c r="I12" s="27" t="s">
        <v>129</v>
      </c>
    </row>
    <row r="13" spans="1:9" x14ac:dyDescent="0.55000000000000004">
      <c r="A13" s="19" t="s">
        <v>8</v>
      </c>
      <c r="B13" s="22" t="s">
        <v>115</v>
      </c>
      <c r="C13" s="22" t="b">
        <v>0</v>
      </c>
      <c r="D13" s="19">
        <v>5</v>
      </c>
      <c r="E13" s="26">
        <f t="shared" si="0"/>
        <v>17839.691999999999</v>
      </c>
      <c r="F13" s="20">
        <f t="shared" si="1"/>
        <v>3.1551999999999998</v>
      </c>
      <c r="G13" s="25">
        <f t="shared" si="2"/>
        <v>0.24726000000000001</v>
      </c>
      <c r="H13" s="19">
        <f t="shared" si="3"/>
        <v>12.760656798511686</v>
      </c>
      <c r="I13" s="27" t="s">
        <v>130</v>
      </c>
    </row>
    <row r="14" spans="1:9" x14ac:dyDescent="0.55000000000000004">
      <c r="A14" s="19" t="s">
        <v>8</v>
      </c>
      <c r="B14" s="22" t="s">
        <v>115</v>
      </c>
      <c r="C14" s="22" t="b">
        <v>0</v>
      </c>
      <c r="D14" s="19">
        <v>10</v>
      </c>
      <c r="E14" s="26">
        <f t="shared" si="0"/>
        <v>17827.063999999998</v>
      </c>
      <c r="F14" s="20">
        <f t="shared" si="1"/>
        <v>3.153</v>
      </c>
      <c r="G14" s="25">
        <f t="shared" si="2"/>
        <v>0.31941999999999998</v>
      </c>
      <c r="H14" s="19">
        <f t="shared" si="3"/>
        <v>9.8710162168931195</v>
      </c>
      <c r="I14" s="27" t="s">
        <v>131</v>
      </c>
    </row>
    <row r="15" spans="1:9" x14ac:dyDescent="0.55000000000000004">
      <c r="A15" s="19" t="s">
        <v>8</v>
      </c>
      <c r="B15" s="22" t="s">
        <v>115</v>
      </c>
      <c r="C15" s="22" t="b">
        <v>0</v>
      </c>
      <c r="D15" s="19">
        <v>20</v>
      </c>
      <c r="E15" s="26">
        <f t="shared" si="0"/>
        <v>17964.024000000001</v>
      </c>
      <c r="F15" s="20">
        <f t="shared" si="1"/>
        <v>3.1772</v>
      </c>
      <c r="G15" s="25">
        <f t="shared" si="2"/>
        <v>0.38308999999999999</v>
      </c>
      <c r="H15" s="19">
        <f t="shared" si="3"/>
        <v>8.2936124670442979</v>
      </c>
      <c r="I15" s="27" t="s">
        <v>132</v>
      </c>
    </row>
    <row r="16" spans="1:9" x14ac:dyDescent="0.55000000000000004">
      <c r="A16" s="19" t="s">
        <v>8</v>
      </c>
      <c r="B16" s="22" t="s">
        <v>115</v>
      </c>
      <c r="C16" s="22" t="b">
        <v>0</v>
      </c>
      <c r="D16" s="19">
        <v>40</v>
      </c>
      <c r="E16" s="26">
        <f t="shared" si="0"/>
        <v>18287.294000000002</v>
      </c>
      <c r="F16" s="20">
        <f t="shared" si="1"/>
        <v>3.2343999999999999</v>
      </c>
      <c r="G16" s="25">
        <f t="shared" si="2"/>
        <v>0.40749999999999997</v>
      </c>
      <c r="H16" s="19">
        <f t="shared" si="3"/>
        <v>7.9371779141104302</v>
      </c>
      <c r="I16" s="27" t="s">
        <v>133</v>
      </c>
    </row>
    <row r="17" spans="1:9" x14ac:dyDescent="0.55000000000000004">
      <c r="A17" s="19" t="s">
        <v>8</v>
      </c>
      <c r="B17" s="22" t="s">
        <v>115</v>
      </c>
      <c r="C17" s="22" t="b">
        <v>0</v>
      </c>
      <c r="D17" s="19">
        <v>80</v>
      </c>
      <c r="E17" s="26">
        <f t="shared" si="0"/>
        <v>18519.562000000002</v>
      </c>
      <c r="F17" s="20">
        <f t="shared" si="1"/>
        <v>3.2755000000000001</v>
      </c>
      <c r="G17" s="25">
        <f t="shared" si="2"/>
        <v>0.39954000000000001</v>
      </c>
      <c r="H17" s="19">
        <f t="shared" si="3"/>
        <v>8.1981779045902794</v>
      </c>
      <c r="I17" s="27" t="s">
        <v>134</v>
      </c>
    </row>
  </sheetData>
  <autoFilter ref="A1:I21" xr:uid="{84B9182A-1D61-4B81-884F-470869407FBE}">
    <sortState xmlns:xlrd2="http://schemas.microsoft.com/office/spreadsheetml/2017/richdata2" ref="A2:I21">
      <sortCondition ref="H1:H21"/>
    </sortState>
  </autoFilter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92FFF-D1FD-47B8-800D-712537A126E1}">
  <dimension ref="A1:O84"/>
  <sheetViews>
    <sheetView zoomScaleNormal="100" workbookViewId="0">
      <selection activeCell="A84" sqref="A84"/>
    </sheetView>
  </sheetViews>
  <sheetFormatPr defaultRowHeight="14.4" x14ac:dyDescent="0.55000000000000004"/>
  <cols>
    <col min="1" max="1" width="18.578125" bestFit="1" customWidth="1"/>
    <col min="2" max="2" width="9.83984375" customWidth="1"/>
    <col min="3" max="3" width="9.578125" style="11" bestFit="1" customWidth="1"/>
    <col min="4" max="4" width="11.578125" bestFit="1" customWidth="1"/>
    <col min="5" max="5" width="20.578125" customWidth="1"/>
    <col min="6" max="6" width="21" customWidth="1"/>
    <col min="7" max="7" width="8.83984375" style="24" customWidth="1"/>
    <col min="10" max="10" width="10" customWidth="1"/>
    <col min="11" max="11" width="7.68359375" bestFit="1" customWidth="1"/>
    <col min="12" max="12" width="9.578125" bestFit="1" customWidth="1"/>
    <col min="13" max="13" width="10.15625" customWidth="1"/>
    <col min="14" max="14" width="18.578125" bestFit="1" customWidth="1"/>
    <col min="15" max="15" width="12.15625" customWidth="1"/>
  </cols>
  <sheetData>
    <row r="1" spans="1:15" x14ac:dyDescent="0.55000000000000004">
      <c r="A1" s="3" t="s">
        <v>109</v>
      </c>
      <c r="D1" s="13"/>
    </row>
    <row r="2" spans="1:15" ht="28.8" x14ac:dyDescent="0.55000000000000004">
      <c r="A2" s="3" t="s">
        <v>112</v>
      </c>
      <c r="B2" s="3" t="s">
        <v>40</v>
      </c>
      <c r="C2" s="12" t="s">
        <v>41</v>
      </c>
      <c r="D2" s="14" t="s">
        <v>1</v>
      </c>
      <c r="E2" s="3" t="s">
        <v>2</v>
      </c>
      <c r="F2" t="s">
        <v>34</v>
      </c>
      <c r="J2" s="3"/>
      <c r="K2" s="12"/>
      <c r="L2" s="14"/>
      <c r="M2" s="3"/>
      <c r="O2" s="9"/>
    </row>
    <row r="3" spans="1:15" ht="15" customHeight="1" x14ac:dyDescent="0.55000000000000004">
      <c r="A3">
        <f>C3/D3</f>
        <v>0.87301957673192243</v>
      </c>
      <c r="B3">
        <v>712.35400000000004</v>
      </c>
      <c r="C3" s="11">
        <v>0.74829999999999997</v>
      </c>
      <c r="D3" s="13">
        <v>0.85714000000000001</v>
      </c>
      <c r="E3" t="s">
        <v>26</v>
      </c>
      <c r="F3" s="3" t="s">
        <v>11</v>
      </c>
      <c r="G3" s="24" t="s">
        <v>102</v>
      </c>
      <c r="K3" s="11"/>
      <c r="L3" s="13"/>
      <c r="N3" s="3"/>
      <c r="O3" s="10"/>
    </row>
    <row r="4" spans="1:15" ht="15" customHeight="1" x14ac:dyDescent="0.55000000000000004">
      <c r="A4">
        <f>C4/D4</f>
        <v>0.87301957673192243</v>
      </c>
      <c r="B4">
        <v>712.35699999999997</v>
      </c>
      <c r="C4" s="11">
        <v>0.74829999999999997</v>
      </c>
      <c r="D4" s="13">
        <v>0.85714000000000001</v>
      </c>
      <c r="E4" t="s">
        <v>26</v>
      </c>
      <c r="F4" s="3" t="s">
        <v>11</v>
      </c>
      <c r="G4" s="24" t="s">
        <v>105</v>
      </c>
      <c r="K4" s="11"/>
      <c r="L4" s="13"/>
      <c r="N4" s="3"/>
    </row>
    <row r="5" spans="1:15" ht="15" customHeight="1" x14ac:dyDescent="0.55000000000000004">
      <c r="A5">
        <f>C5/D5</f>
        <v>1.0344706748122277</v>
      </c>
      <c r="B5">
        <v>843.07299999999998</v>
      </c>
      <c r="C5">
        <v>0.88560000000000005</v>
      </c>
      <c r="D5" s="13">
        <v>0.85609000000000002</v>
      </c>
      <c r="E5" t="s">
        <v>26</v>
      </c>
      <c r="F5" s="3" t="s">
        <v>0</v>
      </c>
      <c r="G5" s="24" t="s">
        <v>92</v>
      </c>
      <c r="L5" s="13"/>
      <c r="N5" s="3"/>
    </row>
    <row r="6" spans="1:15" ht="15" customHeight="1" x14ac:dyDescent="0.55000000000000004">
      <c r="A6">
        <f>C6/D6</f>
        <v>1.1254358823240507</v>
      </c>
      <c r="B6">
        <v>824.899</v>
      </c>
      <c r="C6" s="11">
        <v>0.91659999999999997</v>
      </c>
      <c r="D6" s="13">
        <v>0.81444000000000005</v>
      </c>
      <c r="E6" t="s">
        <v>6</v>
      </c>
      <c r="F6" s="3" t="s">
        <v>11</v>
      </c>
      <c r="G6" s="24" t="s">
        <v>52</v>
      </c>
      <c r="L6" s="13"/>
      <c r="N6" s="3"/>
    </row>
    <row r="7" spans="1:15" ht="15" customHeight="1" x14ac:dyDescent="0.55000000000000004">
      <c r="A7">
        <f>C7/D7</f>
        <v>1.1254358823240507</v>
      </c>
      <c r="B7">
        <v>824.94299999999998</v>
      </c>
      <c r="C7" s="11">
        <v>0.91659999999999997</v>
      </c>
      <c r="D7" s="13">
        <v>0.81444000000000005</v>
      </c>
      <c r="E7" t="s">
        <v>6</v>
      </c>
      <c r="F7" s="3" t="s">
        <v>11</v>
      </c>
      <c r="G7" s="24" t="s">
        <v>51</v>
      </c>
      <c r="L7" s="13"/>
      <c r="N7" s="3"/>
    </row>
    <row r="8" spans="1:15" ht="15" customHeight="1" x14ac:dyDescent="0.55000000000000004">
      <c r="A8">
        <f>C8/D8</f>
        <v>1.1261586687401275</v>
      </c>
      <c r="B8">
        <v>827.71799999999996</v>
      </c>
      <c r="C8" s="11">
        <v>0.91969999999999996</v>
      </c>
      <c r="D8" s="13">
        <v>0.81667000000000001</v>
      </c>
      <c r="E8" t="s">
        <v>6</v>
      </c>
      <c r="F8" s="3" t="s">
        <v>11</v>
      </c>
      <c r="G8" s="24" t="s">
        <v>50</v>
      </c>
      <c r="K8" s="11"/>
      <c r="L8" s="13"/>
      <c r="N8" s="3"/>
    </row>
    <row r="9" spans="1:15" ht="15" customHeight="1" x14ac:dyDescent="0.55000000000000004">
      <c r="A9">
        <f>C9/D9</f>
        <v>1.126648462659336</v>
      </c>
      <c r="B9">
        <v>828.05100000000004</v>
      </c>
      <c r="C9">
        <v>0.92010000000000003</v>
      </c>
      <c r="D9" s="1">
        <v>0.81667000000000001</v>
      </c>
      <c r="E9" t="s">
        <v>6</v>
      </c>
      <c r="F9" s="3" t="s">
        <v>11</v>
      </c>
      <c r="G9" s="24" t="s">
        <v>96</v>
      </c>
      <c r="K9" s="11"/>
      <c r="L9" s="13"/>
      <c r="N9" s="3"/>
    </row>
    <row r="10" spans="1:15" ht="15" customHeight="1" x14ac:dyDescent="0.55000000000000004">
      <c r="A10">
        <f>C10/D10</f>
        <v>1.1804076265614729</v>
      </c>
      <c r="B10">
        <v>854.60299999999995</v>
      </c>
      <c r="C10" s="11">
        <v>0.89770000000000005</v>
      </c>
      <c r="D10" s="13">
        <v>0.76049999999999995</v>
      </c>
      <c r="E10" t="s">
        <v>26</v>
      </c>
      <c r="F10" s="3" t="s">
        <v>11</v>
      </c>
      <c r="G10" s="24" t="s">
        <v>101</v>
      </c>
      <c r="L10" s="13"/>
      <c r="N10" s="3"/>
    </row>
    <row r="11" spans="1:15" ht="15" customHeight="1" x14ac:dyDescent="0.55000000000000004">
      <c r="A11">
        <f>C11/D11</f>
        <v>1.263006182282514</v>
      </c>
      <c r="B11">
        <v>951.06399999999996</v>
      </c>
      <c r="C11" s="11">
        <v>0.999</v>
      </c>
      <c r="D11" s="13">
        <v>0.79096999999999995</v>
      </c>
      <c r="E11" t="s">
        <v>26</v>
      </c>
      <c r="F11" s="3" t="s">
        <v>16</v>
      </c>
      <c r="G11" s="24" t="s">
        <v>59</v>
      </c>
    </row>
    <row r="12" spans="1:15" ht="15" customHeight="1" x14ac:dyDescent="0.55000000000000004">
      <c r="A12">
        <f>C12/D12</f>
        <v>1.2631125161661156</v>
      </c>
      <c r="B12" s="3">
        <v>1004.174</v>
      </c>
      <c r="C12">
        <v>1.0548</v>
      </c>
      <c r="D12" s="13">
        <v>0.83508000000000004</v>
      </c>
      <c r="E12" t="s">
        <v>26</v>
      </c>
      <c r="F12" s="3" t="s">
        <v>0</v>
      </c>
      <c r="G12" s="24" t="s">
        <v>90</v>
      </c>
    </row>
    <row r="13" spans="1:15" ht="15" customHeight="1" x14ac:dyDescent="0.55000000000000004">
      <c r="A13">
        <f>C13/D13</f>
        <v>1.3162734807984697</v>
      </c>
      <c r="B13">
        <v>966.12300000000005</v>
      </c>
      <c r="C13">
        <v>1.0734999999999999</v>
      </c>
      <c r="D13" s="13">
        <v>0.81555999999999995</v>
      </c>
      <c r="E13" t="s">
        <v>6</v>
      </c>
      <c r="F13" s="3" t="s">
        <v>0</v>
      </c>
      <c r="G13" s="24" t="s">
        <v>86</v>
      </c>
    </row>
    <row r="14" spans="1:15" ht="15" customHeight="1" x14ac:dyDescent="0.55000000000000004">
      <c r="A14">
        <f>C14/D14</f>
        <v>1.3305276788604725</v>
      </c>
      <c r="B14">
        <v>1056.3889999999999</v>
      </c>
      <c r="C14">
        <v>1.1096999999999999</v>
      </c>
      <c r="D14" s="13">
        <v>0.83403000000000005</v>
      </c>
      <c r="E14" t="s">
        <v>26</v>
      </c>
      <c r="F14" s="3" t="s">
        <v>0</v>
      </c>
      <c r="G14" s="24" t="s">
        <v>91</v>
      </c>
    </row>
    <row r="15" spans="1:15" ht="15" customHeight="1" x14ac:dyDescent="0.55000000000000004">
      <c r="A15">
        <f>C15/D15</f>
        <v>1.6664210991601589</v>
      </c>
      <c r="B15">
        <v>1221.4570000000001</v>
      </c>
      <c r="C15">
        <v>1.3572</v>
      </c>
      <c r="D15" s="13">
        <v>0.81444000000000005</v>
      </c>
      <c r="E15" t="s">
        <v>6</v>
      </c>
      <c r="F15" s="3" t="s">
        <v>0</v>
      </c>
      <c r="G15" s="24" t="s">
        <v>84</v>
      </c>
    </row>
    <row r="16" spans="1:15" ht="15" customHeight="1" x14ac:dyDescent="0.55000000000000004">
      <c r="A16">
        <f>C16/D16</f>
        <v>1.6760278589081103</v>
      </c>
      <c r="B16">
        <v>1141.374</v>
      </c>
      <c r="C16">
        <v>1.2682</v>
      </c>
      <c r="D16" s="13">
        <v>0.75667000000000006</v>
      </c>
      <c r="E16" t="s">
        <v>20</v>
      </c>
      <c r="F16" s="3" t="s">
        <v>0</v>
      </c>
      <c r="G16" s="24" t="s">
        <v>81</v>
      </c>
    </row>
    <row r="17" spans="1:7" ht="15" customHeight="1" x14ac:dyDescent="0.55000000000000004">
      <c r="A17">
        <f>C17/D17</f>
        <v>1.6842247433819555</v>
      </c>
      <c r="B17">
        <v>1234.5609999999999</v>
      </c>
      <c r="C17" s="11">
        <v>1.3716999999999999</v>
      </c>
      <c r="D17" s="13">
        <v>0.81444000000000005</v>
      </c>
      <c r="E17" t="s">
        <v>6</v>
      </c>
      <c r="F17" s="3" t="s">
        <v>0</v>
      </c>
      <c r="G17" s="24" t="s">
        <v>39</v>
      </c>
    </row>
    <row r="18" spans="1:7" ht="15" customHeight="1" x14ac:dyDescent="0.55000000000000004">
      <c r="A18">
        <f>C18/D18</f>
        <v>1.6937500000000001</v>
      </c>
      <c r="B18">
        <v>1097.5930000000001</v>
      </c>
      <c r="C18" s="11">
        <v>1.2195</v>
      </c>
      <c r="D18" s="13">
        <v>0.72</v>
      </c>
      <c r="E18" t="s">
        <v>6</v>
      </c>
      <c r="F18" s="3" t="s">
        <v>16</v>
      </c>
      <c r="G18" s="24" t="s">
        <v>63</v>
      </c>
    </row>
    <row r="19" spans="1:7" ht="15" customHeight="1" x14ac:dyDescent="0.55000000000000004">
      <c r="A19">
        <f>C19/D19</f>
        <v>1.8106828249910891</v>
      </c>
      <c r="B19">
        <v>1280.1980000000001</v>
      </c>
      <c r="C19">
        <v>1.4224000000000001</v>
      </c>
      <c r="D19" s="13">
        <v>0.78556000000000004</v>
      </c>
      <c r="E19" t="s">
        <v>6</v>
      </c>
      <c r="F19" s="3" t="s">
        <v>0</v>
      </c>
      <c r="G19" s="24" t="s">
        <v>85</v>
      </c>
    </row>
    <row r="20" spans="1:7" ht="15" customHeight="1" x14ac:dyDescent="0.55000000000000004">
      <c r="A20">
        <f>C20/D20</f>
        <v>1.8124819931676932</v>
      </c>
      <c r="B20">
        <v>1188.9880000000001</v>
      </c>
      <c r="C20" s="11">
        <v>1.3210999999999999</v>
      </c>
      <c r="D20" s="13">
        <v>0.72889000000000004</v>
      </c>
      <c r="E20" t="s">
        <v>6</v>
      </c>
      <c r="F20" s="3" t="s">
        <v>16</v>
      </c>
      <c r="G20" s="24" t="s">
        <v>66</v>
      </c>
    </row>
    <row r="21" spans="1:7" ht="15" customHeight="1" x14ac:dyDescent="0.55000000000000004">
      <c r="A21">
        <f>C21/D21</f>
        <v>1.9880729302020215</v>
      </c>
      <c r="B21">
        <v>1308.1220000000001</v>
      </c>
      <c r="C21">
        <v>1.4535</v>
      </c>
      <c r="D21" s="13">
        <v>0.73111000000000004</v>
      </c>
      <c r="E21" t="s">
        <v>20</v>
      </c>
      <c r="F21" s="3" t="s">
        <v>0</v>
      </c>
      <c r="G21" s="24" t="s">
        <v>83</v>
      </c>
    </row>
    <row r="22" spans="1:7" ht="15" customHeight="1" x14ac:dyDescent="0.55000000000000004">
      <c r="A22">
        <f>C22/D22</f>
        <v>2.0629999039635609</v>
      </c>
      <c r="B22">
        <v>1353.373</v>
      </c>
      <c r="C22" s="11">
        <v>1.5037</v>
      </c>
      <c r="D22" s="13">
        <v>0.72889000000000004</v>
      </c>
      <c r="E22" t="s">
        <v>6</v>
      </c>
      <c r="F22" s="3" t="s">
        <v>16</v>
      </c>
      <c r="G22" s="24" t="s">
        <v>60</v>
      </c>
    </row>
    <row r="23" spans="1:7" ht="15" customHeight="1" x14ac:dyDescent="0.55000000000000004">
      <c r="A23">
        <f>C23/D23</f>
        <v>2.1291021423413303</v>
      </c>
      <c r="B23">
        <v>1432.91</v>
      </c>
      <c r="C23">
        <v>1.5921000000000001</v>
      </c>
      <c r="D23" s="13">
        <v>0.74778000000000011</v>
      </c>
      <c r="E23" t="s">
        <v>20</v>
      </c>
      <c r="F23" s="3" t="s">
        <v>0</v>
      </c>
      <c r="G23" s="24" t="s">
        <v>82</v>
      </c>
    </row>
    <row r="24" spans="1:7" ht="15" customHeight="1" x14ac:dyDescent="0.55000000000000004">
      <c r="A24">
        <f>C24/D24</f>
        <v>2.1610958904109587</v>
      </c>
      <c r="B24">
        <v>1419.8810000000001</v>
      </c>
      <c r="C24" s="11">
        <v>1.5775999999999999</v>
      </c>
      <c r="D24" s="13">
        <v>0.73</v>
      </c>
      <c r="E24" t="s">
        <v>6</v>
      </c>
      <c r="F24" s="3" t="s">
        <v>16</v>
      </c>
      <c r="G24" s="24" t="s">
        <v>67</v>
      </c>
    </row>
    <row r="25" spans="1:7" ht="15" customHeight="1" x14ac:dyDescent="0.55000000000000004">
      <c r="A25">
        <f>C25/D25</f>
        <v>2.3538706752040452</v>
      </c>
      <c r="B25">
        <v>1541.8119999999999</v>
      </c>
      <c r="C25" s="11">
        <v>1.7131000000000001</v>
      </c>
      <c r="D25" s="13">
        <v>0.72777999999999998</v>
      </c>
      <c r="E25" t="s">
        <v>6</v>
      </c>
      <c r="F25" s="3" t="s">
        <v>16</v>
      </c>
      <c r="G25" s="24" t="s">
        <v>61</v>
      </c>
    </row>
    <row r="26" spans="1:7" ht="15" customHeight="1" x14ac:dyDescent="0.55000000000000004">
      <c r="A26">
        <f>C26/D26</f>
        <v>2.5613698630136987</v>
      </c>
      <c r="B26">
        <v>1682.8320000000001</v>
      </c>
      <c r="C26" s="11">
        <v>1.8697999999999999</v>
      </c>
      <c r="D26" s="13">
        <v>0.73</v>
      </c>
      <c r="E26" t="s">
        <v>6</v>
      </c>
      <c r="F26" s="3" t="s">
        <v>16</v>
      </c>
      <c r="G26" s="24" t="s">
        <v>62</v>
      </c>
    </row>
    <row r="27" spans="1:7" ht="15" customHeight="1" x14ac:dyDescent="0.55000000000000004">
      <c r="A27">
        <f>C27/D27</f>
        <v>2.5676386696574451</v>
      </c>
      <c r="B27">
        <v>1668.934</v>
      </c>
      <c r="C27" s="11">
        <v>1.8544</v>
      </c>
      <c r="D27" s="13">
        <v>0.72221999999999997</v>
      </c>
      <c r="E27" t="s">
        <v>6</v>
      </c>
      <c r="F27" s="3" t="s">
        <v>16</v>
      </c>
      <c r="G27" s="24" t="s">
        <v>64</v>
      </c>
    </row>
    <row r="28" spans="1:7" ht="15" customHeight="1" x14ac:dyDescent="0.55000000000000004">
      <c r="A28">
        <f>C28/D28</f>
        <v>2.6882422941409803</v>
      </c>
      <c r="B28" s="26">
        <f>_xlfn.NUMBERVALUE(_xlfn.TEXTBEFORE(_xlfn.TEXTAFTER(G28,"penalty: "), " bits"))</f>
        <v>2193.645</v>
      </c>
      <c r="C28" s="20">
        <f>_xlfn.NUMBERVALUE(_xlfn.TEXTBEFORE(_xlfn.TEXTAFTER(G28,"bits (")," bits"))</f>
        <v>2.3041999999999998</v>
      </c>
      <c r="D28" s="25">
        <f>_xlfn.NUMBERVALUE(_xlfn.TEXTBEFORE(_xlfn.TEXTAFTER(G28,"predicted "),"% of")/100)</f>
        <v>0.85714000000000001</v>
      </c>
      <c r="E28" s="19" t="s">
        <v>26</v>
      </c>
      <c r="F28" t="s">
        <v>113</v>
      </c>
      <c r="G28" s="24" t="s">
        <v>116</v>
      </c>
    </row>
    <row r="29" spans="1:7" ht="15" customHeight="1" x14ac:dyDescent="0.55000000000000004">
      <c r="A29">
        <f>C29/D29</f>
        <v>2.7587594354046963</v>
      </c>
      <c r="B29">
        <v>9691.6569999999992</v>
      </c>
      <c r="C29">
        <v>1.7141</v>
      </c>
      <c r="D29" s="13">
        <v>0.62133000000000005</v>
      </c>
      <c r="E29" t="s">
        <v>8</v>
      </c>
      <c r="F29" s="3" t="s">
        <v>0</v>
      </c>
      <c r="G29" s="24" t="s">
        <v>79</v>
      </c>
    </row>
    <row r="30" spans="1:7" ht="15" customHeight="1" x14ac:dyDescent="0.55000000000000004">
      <c r="A30">
        <f>C30/D30</f>
        <v>2.7636970054198593</v>
      </c>
      <c r="B30">
        <v>1730.1410000000001</v>
      </c>
      <c r="C30" s="11">
        <v>1.9224000000000001</v>
      </c>
      <c r="D30" s="13">
        <v>0.69559000000000004</v>
      </c>
      <c r="E30" t="s">
        <v>6</v>
      </c>
      <c r="F30" s="3" t="s">
        <v>16</v>
      </c>
      <c r="G30" s="24" t="s">
        <v>68</v>
      </c>
    </row>
    <row r="31" spans="1:7" ht="15" customHeight="1" x14ac:dyDescent="0.55000000000000004">
      <c r="A31">
        <f>C31/D31</f>
        <v>2.7684724271561301</v>
      </c>
      <c r="B31">
        <v>9638.1049999999996</v>
      </c>
      <c r="C31" s="11">
        <v>1.7074</v>
      </c>
      <c r="D31" s="13">
        <v>0.61673</v>
      </c>
      <c r="E31" t="s">
        <v>8</v>
      </c>
      <c r="F31" s="3" t="s">
        <v>0</v>
      </c>
      <c r="G31" s="24" t="s">
        <v>44</v>
      </c>
    </row>
    <row r="32" spans="1:7" ht="15" customHeight="1" x14ac:dyDescent="0.55000000000000004">
      <c r="A32">
        <f>C32/D32</f>
        <v>2.7763249792908535</v>
      </c>
      <c r="B32">
        <v>9664.6039999999994</v>
      </c>
      <c r="C32" s="11">
        <v>1.7093</v>
      </c>
      <c r="D32" s="13">
        <v>0.61567000000000005</v>
      </c>
      <c r="E32" t="s">
        <v>8</v>
      </c>
      <c r="F32" s="3" t="s">
        <v>0</v>
      </c>
      <c r="G32" s="24" t="s">
        <v>42</v>
      </c>
    </row>
    <row r="33" spans="1:7" ht="15" customHeight="1" x14ac:dyDescent="0.55000000000000004">
      <c r="A33">
        <f>C33/D33</f>
        <v>2.8381666666666669</v>
      </c>
      <c r="B33">
        <v>1532.616</v>
      </c>
      <c r="C33" s="11">
        <v>1.7029000000000001</v>
      </c>
      <c r="D33" s="1">
        <v>0.6</v>
      </c>
      <c r="E33" t="s">
        <v>20</v>
      </c>
      <c r="F33" s="3" t="s">
        <v>16</v>
      </c>
      <c r="G33" s="24" t="s">
        <v>110</v>
      </c>
    </row>
    <row r="34" spans="1:7" ht="15" customHeight="1" x14ac:dyDescent="0.55000000000000004">
      <c r="A34">
        <f>C34/D34</f>
        <v>2.8493360738638214</v>
      </c>
      <c r="B34" s="3">
        <v>9875.56</v>
      </c>
      <c r="C34">
        <v>1.7466999999999999</v>
      </c>
      <c r="D34" s="13">
        <v>0.61302000000000001</v>
      </c>
      <c r="E34" t="s">
        <v>8</v>
      </c>
      <c r="F34" s="3" t="s">
        <v>0</v>
      </c>
      <c r="G34" s="24" t="s">
        <v>78</v>
      </c>
    </row>
    <row r="35" spans="1:7" ht="15" customHeight="1" x14ac:dyDescent="0.55000000000000004">
      <c r="A35">
        <f>C35/D35</f>
        <v>2.8629537430240317</v>
      </c>
      <c r="B35">
        <v>9948.6350000000002</v>
      </c>
      <c r="C35">
        <v>1.7596000000000001</v>
      </c>
      <c r="D35" s="13">
        <v>0.61460999999999999</v>
      </c>
      <c r="E35" t="s">
        <v>8</v>
      </c>
      <c r="F35" s="3" t="s">
        <v>0</v>
      </c>
      <c r="G35" s="24" t="s">
        <v>80</v>
      </c>
    </row>
    <row r="36" spans="1:7" ht="15" customHeight="1" x14ac:dyDescent="0.55000000000000004">
      <c r="A36">
        <f>C36/D36</f>
        <v>2.9311204975554594</v>
      </c>
      <c r="B36">
        <v>10263.27</v>
      </c>
      <c r="C36">
        <v>1.7625999999999999</v>
      </c>
      <c r="D36" s="1">
        <v>0.60133999999999999</v>
      </c>
      <c r="E36" t="s">
        <v>8</v>
      </c>
      <c r="F36" s="3" t="s">
        <v>11</v>
      </c>
      <c r="G36" s="24" t="s">
        <v>97</v>
      </c>
    </row>
    <row r="37" spans="1:7" ht="15" customHeight="1" x14ac:dyDescent="0.55000000000000004">
      <c r="A37">
        <f>C37/D37</f>
        <v>2.9370492125018397</v>
      </c>
      <c r="B37">
        <v>10153.495000000001</v>
      </c>
      <c r="C37" s="11">
        <v>1.7958000000000001</v>
      </c>
      <c r="D37" s="13">
        <v>0.61143000000000003</v>
      </c>
      <c r="E37" t="s">
        <v>8</v>
      </c>
      <c r="F37" s="3" t="s">
        <v>0</v>
      </c>
      <c r="G37" s="24" t="s">
        <v>45</v>
      </c>
    </row>
    <row r="38" spans="1:7" ht="15" customHeight="1" x14ac:dyDescent="0.55000000000000004">
      <c r="A38">
        <f>C38/D38</f>
        <v>2.9663378387034784</v>
      </c>
      <c r="B38">
        <v>1667.097</v>
      </c>
      <c r="C38" s="11">
        <v>1.8523000000000001</v>
      </c>
      <c r="D38" s="1">
        <v>0.62444</v>
      </c>
      <c r="E38" t="s">
        <v>20</v>
      </c>
      <c r="F38" s="3" t="s">
        <v>16</v>
      </c>
      <c r="G38" s="24" t="s">
        <v>111</v>
      </c>
    </row>
    <row r="39" spans="1:7" ht="15" customHeight="1" x14ac:dyDescent="0.55000000000000004">
      <c r="A39">
        <f>C39/D39</f>
        <v>2.9688695247281074</v>
      </c>
      <c r="B39">
        <v>10093.81</v>
      </c>
      <c r="C39" s="11">
        <v>1.7853000000000001</v>
      </c>
      <c r="D39" s="13">
        <v>0.60133999999999999</v>
      </c>
      <c r="E39" t="s">
        <v>8</v>
      </c>
      <c r="F39" s="3" t="s">
        <v>11</v>
      </c>
      <c r="G39" s="24" t="s">
        <v>53</v>
      </c>
    </row>
    <row r="40" spans="1:7" ht="15" customHeight="1" x14ac:dyDescent="0.55000000000000004">
      <c r="A40">
        <f>C40/D40</f>
        <v>2.9904879103335884</v>
      </c>
      <c r="B40">
        <v>10167.869000000001</v>
      </c>
      <c r="C40">
        <v>1.7983</v>
      </c>
      <c r="D40" s="1">
        <v>0.60133999999999999</v>
      </c>
      <c r="E40" t="s">
        <v>8</v>
      </c>
      <c r="F40" s="3" t="s">
        <v>11</v>
      </c>
      <c r="G40" s="24" t="s">
        <v>98</v>
      </c>
    </row>
    <row r="41" spans="1:7" ht="15" customHeight="1" x14ac:dyDescent="0.55000000000000004">
      <c r="A41">
        <f>C41/D41</f>
        <v>3.0185918116207135</v>
      </c>
      <c r="B41">
        <v>10263.27</v>
      </c>
      <c r="C41">
        <v>1.8151999999999999</v>
      </c>
      <c r="D41" s="1">
        <v>0.60133999999999999</v>
      </c>
      <c r="E41" t="s">
        <v>8</v>
      </c>
      <c r="F41" s="3" t="s">
        <v>11</v>
      </c>
      <c r="G41" s="24" t="s">
        <v>97</v>
      </c>
    </row>
    <row r="42" spans="1:7" ht="15" customHeight="1" x14ac:dyDescent="0.55000000000000004">
      <c r="A42">
        <f>C42/D42</f>
        <v>3.1005528614827251</v>
      </c>
      <c r="B42">
        <v>5401.1049999999996</v>
      </c>
      <c r="C42">
        <v>1.6432</v>
      </c>
      <c r="D42" s="13">
        <v>0.52997000000000005</v>
      </c>
      <c r="E42" t="s">
        <v>7</v>
      </c>
      <c r="F42" s="3" t="s">
        <v>0</v>
      </c>
      <c r="G42" s="24" t="s">
        <v>76</v>
      </c>
    </row>
    <row r="43" spans="1:7" ht="15" customHeight="1" x14ac:dyDescent="0.55000000000000004">
      <c r="A43">
        <f>C43/D43</f>
        <v>3.1770464845019788</v>
      </c>
      <c r="B43">
        <v>5461.3530000000001</v>
      </c>
      <c r="C43" s="11">
        <v>1.6615</v>
      </c>
      <c r="D43" s="13">
        <v>0.52297000000000005</v>
      </c>
      <c r="E43" t="s">
        <v>7</v>
      </c>
      <c r="F43" s="3" t="s">
        <v>0</v>
      </c>
      <c r="G43" s="24" t="s">
        <v>46</v>
      </c>
    </row>
    <row r="44" spans="1:7" ht="15" customHeight="1" x14ac:dyDescent="0.55000000000000004">
      <c r="A44">
        <f>C44/D44</f>
        <v>3.1784738632745069</v>
      </c>
      <c r="B44">
        <v>1706.893</v>
      </c>
      <c r="C44" s="11">
        <v>1.8965000000000001</v>
      </c>
      <c r="D44" s="13">
        <v>0.59667000000000003</v>
      </c>
      <c r="E44" t="s">
        <v>20</v>
      </c>
      <c r="F44" s="3" t="s">
        <v>16</v>
      </c>
      <c r="G44" s="24" t="s">
        <v>70</v>
      </c>
    </row>
    <row r="45" spans="1:7" ht="15" customHeight="1" x14ac:dyDescent="0.55000000000000004">
      <c r="A45">
        <f>C45/D45</f>
        <v>3.1914291893330673</v>
      </c>
      <c r="B45">
        <v>1726.5519999999999</v>
      </c>
      <c r="C45" s="11">
        <v>1.9184000000000001</v>
      </c>
      <c r="D45" s="13">
        <v>0.60111000000000003</v>
      </c>
      <c r="E45" t="s">
        <v>20</v>
      </c>
      <c r="F45" s="3" t="s">
        <v>16</v>
      </c>
      <c r="G45" s="24" t="s">
        <v>69</v>
      </c>
    </row>
    <row r="46" spans="1:7" ht="15" customHeight="1" x14ac:dyDescent="0.55000000000000004">
      <c r="A46">
        <f>C46/D46</f>
        <v>3.2118477159301677</v>
      </c>
      <c r="B46">
        <v>5521.0739999999996</v>
      </c>
      <c r="C46" s="11">
        <v>1.6797</v>
      </c>
      <c r="D46" s="13">
        <v>0.52297000000000005</v>
      </c>
      <c r="E46" t="s">
        <v>7</v>
      </c>
      <c r="F46" s="3" t="s">
        <v>0</v>
      </c>
      <c r="G46" s="24" t="s">
        <v>47</v>
      </c>
    </row>
    <row r="47" spans="1:7" ht="15" customHeight="1" x14ac:dyDescent="0.55000000000000004">
      <c r="A47">
        <f>C47/D47</f>
        <v>3.214183037853378</v>
      </c>
      <c r="B47">
        <v>5512.2709999999997</v>
      </c>
      <c r="C47">
        <v>1.677</v>
      </c>
      <c r="D47" s="13">
        <v>0.52175000000000005</v>
      </c>
      <c r="E47" t="s">
        <v>7</v>
      </c>
      <c r="F47" s="3" t="s">
        <v>0</v>
      </c>
      <c r="G47" s="24" t="s">
        <v>77</v>
      </c>
    </row>
    <row r="48" spans="1:7" ht="15" customHeight="1" x14ac:dyDescent="0.55000000000000004">
      <c r="A48">
        <f>C48/D48</f>
        <v>3.2789510053427264</v>
      </c>
      <c r="B48">
        <v>1750.95</v>
      </c>
      <c r="C48" s="11">
        <v>1.9455</v>
      </c>
      <c r="D48" s="13">
        <v>0.59333000000000002</v>
      </c>
      <c r="E48" t="s">
        <v>6</v>
      </c>
      <c r="F48" s="3" t="s">
        <v>0</v>
      </c>
      <c r="G48" s="24" t="s">
        <v>43</v>
      </c>
    </row>
    <row r="49" spans="1:7" ht="15" customHeight="1" x14ac:dyDescent="0.55000000000000004">
      <c r="A49">
        <f>C49/D49</f>
        <v>3.3561105874960733</v>
      </c>
      <c r="B49">
        <v>5618.3040000000001</v>
      </c>
      <c r="C49" s="11">
        <v>1.7092000000000001</v>
      </c>
      <c r="D49" s="13">
        <v>0.50927999999999995</v>
      </c>
      <c r="E49" t="s">
        <v>7</v>
      </c>
      <c r="F49" s="3" t="s">
        <v>11</v>
      </c>
      <c r="G49" s="24" t="s">
        <v>55</v>
      </c>
    </row>
    <row r="50" spans="1:7" ht="15" customHeight="1" x14ac:dyDescent="0.55000000000000004">
      <c r="A50">
        <f>C50/D50</f>
        <v>3.3680882814954449</v>
      </c>
      <c r="B50">
        <v>5638.2669999999998</v>
      </c>
      <c r="C50" s="11">
        <v>1.7153</v>
      </c>
      <c r="D50" s="13">
        <v>0.50927999999999995</v>
      </c>
      <c r="E50" t="s">
        <v>7</v>
      </c>
      <c r="F50" s="3" t="s">
        <v>11</v>
      </c>
      <c r="G50" s="24" t="s">
        <v>54</v>
      </c>
    </row>
    <row r="51" spans="1:7" ht="15" customHeight="1" x14ac:dyDescent="0.55000000000000004">
      <c r="A51">
        <f>C51/D51</f>
        <v>3.6414242974152735</v>
      </c>
      <c r="B51" s="26">
        <f>_xlfn.NUMBERVALUE(_xlfn.TEXTBEFORE(_xlfn.TEXTAFTER(G51,"penalty: "), " bits"))</f>
        <v>2672.817</v>
      </c>
      <c r="C51" s="20">
        <f>_xlfn.NUMBERVALUE(_xlfn.TEXTBEFORE(_xlfn.TEXTAFTER(G51,"bits (")," bits"))</f>
        <v>2.9698000000000002</v>
      </c>
      <c r="D51" s="25">
        <f>_xlfn.NUMBERVALUE(_xlfn.TEXTBEFORE(_xlfn.TEXTAFTER(G51,"predicted "),"% of")/100)</f>
        <v>0.81555999999999995</v>
      </c>
      <c r="E51" s="19" t="s">
        <v>6</v>
      </c>
      <c r="F51" t="s">
        <v>113</v>
      </c>
      <c r="G51" s="23" t="s">
        <v>118</v>
      </c>
    </row>
    <row r="52" spans="1:7" ht="15" customHeight="1" x14ac:dyDescent="0.55000000000000004">
      <c r="A52">
        <f>C52/D52</f>
        <v>4.0695745826602048</v>
      </c>
      <c r="B52">
        <v>6210.174</v>
      </c>
      <c r="C52" s="11">
        <v>1.8893</v>
      </c>
      <c r="D52" s="13">
        <v>0.46425</v>
      </c>
      <c r="E52" t="s">
        <v>25</v>
      </c>
      <c r="F52" s="3" t="s">
        <v>11</v>
      </c>
      <c r="G52" s="24" t="s">
        <v>108</v>
      </c>
    </row>
    <row r="53" spans="1:7" ht="15" customHeight="1" x14ac:dyDescent="0.55000000000000004">
      <c r="A53">
        <f>C53/D53</f>
        <v>4.0997325511172464</v>
      </c>
      <c r="B53">
        <v>6247.8739999999998</v>
      </c>
      <c r="C53" s="11">
        <v>1.9008</v>
      </c>
      <c r="D53" s="13">
        <v>0.46364</v>
      </c>
      <c r="E53" t="s">
        <v>25</v>
      </c>
      <c r="F53" s="3" t="s">
        <v>11</v>
      </c>
      <c r="G53" s="24" t="s">
        <v>107</v>
      </c>
    </row>
    <row r="54" spans="1:7" ht="15" customHeight="1" x14ac:dyDescent="0.55000000000000004">
      <c r="A54">
        <f>C54/D54</f>
        <v>4.1141589522631286</v>
      </c>
      <c r="B54">
        <v>6340.0420000000004</v>
      </c>
      <c r="C54" s="11">
        <v>1.9288000000000001</v>
      </c>
      <c r="D54" s="13">
        <v>0.46882000000000001</v>
      </c>
      <c r="E54" t="s">
        <v>25</v>
      </c>
      <c r="F54" s="3" t="s">
        <v>11</v>
      </c>
      <c r="G54" s="24" t="s">
        <v>106</v>
      </c>
    </row>
    <row r="55" spans="1:7" ht="15" customHeight="1" x14ac:dyDescent="0.55000000000000004">
      <c r="A55">
        <f>C55/D55</f>
        <v>4.2218743885736645</v>
      </c>
      <c r="B55" s="26">
        <f>_xlfn.NUMBERVALUE(_xlfn.TEXTBEFORE(_xlfn.TEXTAFTER(G55,"penalty: "), " bits"))</f>
        <v>7092.5749999999998</v>
      </c>
      <c r="C55" s="20">
        <f>_xlfn.NUMBERVALUE(_xlfn.TEXTBEFORE(_xlfn.TEXTAFTER(G55,"bits (")," bits"))</f>
        <v>2.1577999999999999</v>
      </c>
      <c r="D55" s="21">
        <f>_xlfn.NUMBERVALUE(_xlfn.TEXTBEFORE(_xlfn.TEXTAFTER(G55,"predicted "),"% of")/100)</f>
        <v>0.5111</v>
      </c>
      <c r="E55" s="19" t="s">
        <v>7</v>
      </c>
      <c r="F55" s="3" t="s">
        <v>113</v>
      </c>
      <c r="G55" s="27" t="s">
        <v>128</v>
      </c>
    </row>
    <row r="56" spans="1:7" ht="15" customHeight="1" x14ac:dyDescent="0.55000000000000004">
      <c r="A56">
        <f>C56/D56</f>
        <v>4.3007406758118938</v>
      </c>
      <c r="B56">
        <v>6451.2250000000004</v>
      </c>
      <c r="C56" s="11">
        <v>1.9625999999999999</v>
      </c>
      <c r="D56" s="13">
        <v>0.45634000000000002</v>
      </c>
      <c r="E56" t="s">
        <v>25</v>
      </c>
      <c r="F56" s="3" t="s">
        <v>16</v>
      </c>
      <c r="G56" s="24" t="s">
        <v>71</v>
      </c>
    </row>
    <row r="57" spans="1:7" ht="15" customHeight="1" x14ac:dyDescent="0.55000000000000004">
      <c r="A57">
        <f>C57/D57</f>
        <v>4.5633280543860328</v>
      </c>
      <c r="B57" s="26">
        <f>_xlfn.NUMBERVALUE(_xlfn.TEXTBEFORE(_xlfn.TEXTAFTER(G57,"penalty: "), " bits"))</f>
        <v>3189.7910000000002</v>
      </c>
      <c r="C57" s="20">
        <f>_xlfn.NUMBERVALUE(_xlfn.TEXTBEFORE(_xlfn.TEXTAFTER(G57,"bits (")," bits"))</f>
        <v>3.5442</v>
      </c>
      <c r="D57" s="25">
        <f>_xlfn.NUMBERVALUE(_xlfn.TEXTBEFORE(_xlfn.TEXTAFTER(G57,"predicted "),"% of")/100)</f>
        <v>0.77666999999999997</v>
      </c>
      <c r="E57" s="19" t="s">
        <v>20</v>
      </c>
      <c r="F57" t="s">
        <v>113</v>
      </c>
      <c r="G57" s="23" t="s">
        <v>117</v>
      </c>
    </row>
    <row r="58" spans="1:7" ht="15" customHeight="1" x14ac:dyDescent="0.55000000000000004">
      <c r="A58">
        <f>C58/D58</f>
        <v>4.7426937005512873</v>
      </c>
      <c r="B58">
        <v>6758.4920000000002</v>
      </c>
      <c r="C58" s="11">
        <v>2.0560999999999998</v>
      </c>
      <c r="D58" s="13">
        <v>0.43353000000000003</v>
      </c>
      <c r="E58" t="s">
        <v>7</v>
      </c>
      <c r="F58" s="3" t="s">
        <v>16</v>
      </c>
      <c r="G58" s="24" t="s">
        <v>72</v>
      </c>
    </row>
    <row r="59" spans="1:7" ht="15" customHeight="1" x14ac:dyDescent="0.55000000000000004">
      <c r="A59">
        <f>C59/D59</f>
        <v>5.5613300935925132</v>
      </c>
      <c r="B59" s="26">
        <f>_xlfn.NUMBERVALUE(_xlfn.TEXTBEFORE(_xlfn.TEXTAFTER(G59,"penalty: "), " bits"))</f>
        <v>8125.2569999999996</v>
      </c>
      <c r="C59" s="20">
        <f>_xlfn.NUMBERVALUE(_xlfn.TEXTBEFORE(_xlfn.TEXTAFTER(G59,"bits (")," bits"))</f>
        <v>2.4719000000000002</v>
      </c>
      <c r="D59" s="25">
        <f>_xlfn.NUMBERVALUE(_xlfn.TEXTBEFORE(_xlfn.TEXTAFTER(G59,"predicted "),"% of")/100)</f>
        <v>0.44447999999999999</v>
      </c>
      <c r="E59" s="19" t="s">
        <v>25</v>
      </c>
      <c r="F59" t="s">
        <v>113</v>
      </c>
      <c r="G59" s="23" t="s">
        <v>119</v>
      </c>
    </row>
    <row r="60" spans="1:7" ht="15" customHeight="1" x14ac:dyDescent="0.55000000000000004">
      <c r="A60">
        <f>C60/D60</f>
        <v>7.5206107615005608</v>
      </c>
      <c r="B60">
        <v>17432.940999999999</v>
      </c>
      <c r="C60" s="11">
        <v>3.0832999999999999</v>
      </c>
      <c r="D60" s="13">
        <v>0.40998000000000001</v>
      </c>
      <c r="E60" t="s">
        <v>8</v>
      </c>
      <c r="F60" s="3" t="s">
        <v>16</v>
      </c>
      <c r="G60" s="24" t="s">
        <v>73</v>
      </c>
    </row>
    <row r="61" spans="1:7" ht="15" customHeight="1" x14ac:dyDescent="0.55000000000000004">
      <c r="A61">
        <f>C61/D61</f>
        <v>7.9371779141104302</v>
      </c>
      <c r="B61" s="26">
        <f>_xlfn.NUMBERVALUE(_xlfn.TEXTBEFORE(_xlfn.TEXTAFTER(G61,"penalty: "), " bits"))</f>
        <v>18287.294000000002</v>
      </c>
      <c r="C61" s="20">
        <f>_xlfn.NUMBERVALUE(_xlfn.TEXTBEFORE(_xlfn.TEXTAFTER(G61,"bits (")," bits"))</f>
        <v>3.2343999999999999</v>
      </c>
      <c r="D61" s="25">
        <f>_xlfn.NUMBERVALUE(_xlfn.TEXTBEFORE(_xlfn.TEXTAFTER(G61,"predicted "),"% of")/100)</f>
        <v>0.40749999999999997</v>
      </c>
      <c r="E61" s="19" t="s">
        <v>8</v>
      </c>
      <c r="F61" s="3" t="s">
        <v>113</v>
      </c>
      <c r="G61" s="27" t="s">
        <v>133</v>
      </c>
    </row>
    <row r="62" spans="1:7" ht="15" customHeight="1" x14ac:dyDescent="0.55000000000000004">
      <c r="A62">
        <f>C62/D62</f>
        <v>8.1981779045902794</v>
      </c>
      <c r="B62" s="26">
        <f>_xlfn.NUMBERVALUE(_xlfn.TEXTBEFORE(_xlfn.TEXTAFTER(G62,"penalty: "), " bits"))</f>
        <v>18519.562000000002</v>
      </c>
      <c r="C62" s="20">
        <f>_xlfn.NUMBERVALUE(_xlfn.TEXTBEFORE(_xlfn.TEXTAFTER(G62,"bits (")," bits"))</f>
        <v>3.2755000000000001</v>
      </c>
      <c r="D62" s="25">
        <f>_xlfn.NUMBERVALUE(_xlfn.TEXTBEFORE(_xlfn.TEXTAFTER(G62,"predicted "),"% of")/100)</f>
        <v>0.39954000000000001</v>
      </c>
      <c r="E62" s="19" t="s">
        <v>8</v>
      </c>
      <c r="F62" s="3" t="s">
        <v>113</v>
      </c>
      <c r="G62" s="27" t="s">
        <v>134</v>
      </c>
    </row>
    <row r="63" spans="1:7" ht="15" customHeight="1" x14ac:dyDescent="0.55000000000000004">
      <c r="A63">
        <f>C63/D63</f>
        <v>8.2936124670442979</v>
      </c>
      <c r="B63" s="26">
        <f>_xlfn.NUMBERVALUE(_xlfn.TEXTBEFORE(_xlfn.TEXTAFTER(G63,"penalty: "), " bits"))</f>
        <v>17964.024000000001</v>
      </c>
      <c r="C63" s="20">
        <f>_xlfn.NUMBERVALUE(_xlfn.TEXTBEFORE(_xlfn.TEXTAFTER(G63,"bits (")," bits"))</f>
        <v>3.1772</v>
      </c>
      <c r="D63" s="25">
        <f>_xlfn.NUMBERVALUE(_xlfn.TEXTBEFORE(_xlfn.TEXTAFTER(G63,"predicted "),"% of")/100)</f>
        <v>0.38308999999999999</v>
      </c>
      <c r="E63" s="19" t="s">
        <v>8</v>
      </c>
      <c r="F63" s="3" t="s">
        <v>113</v>
      </c>
      <c r="G63" s="27" t="s">
        <v>132</v>
      </c>
    </row>
    <row r="64" spans="1:7" ht="15" customHeight="1" x14ac:dyDescent="0.55000000000000004">
      <c r="A64">
        <f>C64/D64</f>
        <v>9.8710162168931195</v>
      </c>
      <c r="B64" s="26">
        <f>_xlfn.NUMBERVALUE(_xlfn.TEXTBEFORE(_xlfn.TEXTAFTER(G64,"penalty: "), " bits"))</f>
        <v>17827.063999999998</v>
      </c>
      <c r="C64" s="20">
        <f>_xlfn.NUMBERVALUE(_xlfn.TEXTBEFORE(_xlfn.TEXTAFTER(G64,"bits (")," bits"))</f>
        <v>3.153</v>
      </c>
      <c r="D64" s="25">
        <f>_xlfn.NUMBERVALUE(_xlfn.TEXTBEFORE(_xlfn.TEXTAFTER(G64,"predicted "),"% of")/100)</f>
        <v>0.31941999999999998</v>
      </c>
      <c r="E64" s="19" t="s">
        <v>8</v>
      </c>
      <c r="F64" s="3" t="s">
        <v>113</v>
      </c>
      <c r="G64" s="27" t="s">
        <v>131</v>
      </c>
    </row>
    <row r="65" spans="1:7" ht="15" customHeight="1" x14ac:dyDescent="0.55000000000000004">
      <c r="A65">
        <f>C65/D65</f>
        <v>12.760656798511686</v>
      </c>
      <c r="B65" s="26">
        <f>_xlfn.NUMBERVALUE(_xlfn.TEXTBEFORE(_xlfn.TEXTAFTER(G65,"penalty: "), " bits"))</f>
        <v>17839.691999999999</v>
      </c>
      <c r="C65" s="20">
        <f>_xlfn.NUMBERVALUE(_xlfn.TEXTBEFORE(_xlfn.TEXTAFTER(G65,"bits (")," bits"))</f>
        <v>3.1551999999999998</v>
      </c>
      <c r="D65" s="25">
        <f>_xlfn.NUMBERVALUE(_xlfn.TEXTBEFORE(_xlfn.TEXTAFTER(G65,"predicted "),"% of")/100)</f>
        <v>0.24726000000000001</v>
      </c>
      <c r="E65" s="19" t="s">
        <v>8</v>
      </c>
      <c r="F65" s="3" t="s">
        <v>113</v>
      </c>
      <c r="G65" s="27" t="s">
        <v>130</v>
      </c>
    </row>
    <row r="66" spans="1:7" ht="15" customHeight="1" x14ac:dyDescent="0.55000000000000004">
      <c r="A66">
        <f>C66/D66</f>
        <v>13.737629594721961</v>
      </c>
      <c r="B66" s="26">
        <f>_xlfn.NUMBERVALUE(_xlfn.TEXTBEFORE(_xlfn.TEXTAFTER(G66,"penalty: "), " bits"))</f>
        <v>22996.685000000001</v>
      </c>
      <c r="C66" s="20">
        <f>_xlfn.NUMBERVALUE(_xlfn.TEXTBEFORE(_xlfn.TEXTAFTER(G66,"bits (")," bits"))</f>
        <v>6.9962999999999997</v>
      </c>
      <c r="D66" s="25">
        <f>_xlfn.NUMBERVALUE(_xlfn.TEXTBEFORE(_xlfn.TEXTAFTER(G66,"predicted "),"% of")/100)</f>
        <v>0.50927999999999995</v>
      </c>
      <c r="E66" s="19" t="s">
        <v>7</v>
      </c>
      <c r="F66" t="s">
        <v>113</v>
      </c>
      <c r="G66" s="23" t="s">
        <v>120</v>
      </c>
    </row>
    <row r="67" spans="1:7" ht="15" customHeight="1" x14ac:dyDescent="0.55000000000000004">
      <c r="A67">
        <f>C67/D67</f>
        <v>16.532047646057855</v>
      </c>
      <c r="B67" s="26">
        <f>_xlfn.NUMBERVALUE(_xlfn.TEXTBEFORE(_xlfn.TEXTAFTER(G67,"penalty: "), " bits"))</f>
        <v>29146.080000000002</v>
      </c>
      <c r="C67" s="20">
        <f>_xlfn.NUMBERVALUE(_xlfn.TEXTBEFORE(_xlfn.TEXTAFTER(G67,"bits (")," bits"))</f>
        <v>2.9146000000000001</v>
      </c>
      <c r="D67" s="25">
        <f>_xlfn.NUMBERVALUE(_xlfn.TEXTBEFORE(_xlfn.TEXTAFTER(G67,"predicted "),"% of")/100)</f>
        <v>0.17630000000000001</v>
      </c>
      <c r="E67" s="19" t="s">
        <v>9</v>
      </c>
      <c r="F67" t="s">
        <v>113</v>
      </c>
      <c r="G67" s="23" t="s">
        <v>123</v>
      </c>
    </row>
    <row r="68" spans="1:7" ht="15" customHeight="1" x14ac:dyDescent="0.55000000000000004">
      <c r="A68">
        <f>C68/D68</f>
        <v>18.105503565062389</v>
      </c>
      <c r="B68" s="26">
        <f>_xlfn.NUMBERVALUE(_xlfn.TEXTBEFORE(_xlfn.TEXTAFTER(G68,"penalty: "), " bits"))</f>
        <v>18377.100999999999</v>
      </c>
      <c r="C68" s="20">
        <f>_xlfn.NUMBERVALUE(_xlfn.TEXTBEFORE(_xlfn.TEXTAFTER(G68,"bits (")," bits"))</f>
        <v>3.2503000000000002</v>
      </c>
      <c r="D68" s="25">
        <f>_xlfn.NUMBERVALUE(_xlfn.TEXTBEFORE(_xlfn.TEXTAFTER(G68,"predicted "),"% of")/100)</f>
        <v>0.17952000000000001</v>
      </c>
      <c r="E68" s="19" t="s">
        <v>8</v>
      </c>
      <c r="F68" s="3" t="s">
        <v>113</v>
      </c>
      <c r="G68" s="27" t="s">
        <v>129</v>
      </c>
    </row>
    <row r="69" spans="1:7" ht="15" customHeight="1" x14ac:dyDescent="0.55000000000000004">
      <c r="A69">
        <f>C69/D69</f>
        <v>18.526995637640926</v>
      </c>
      <c r="B69" s="26">
        <f>_xlfn.NUMBERVALUE(_xlfn.TEXTBEFORE(_xlfn.TEXTAFTER(G69,"penalty: "), " bits"))</f>
        <v>18489.948</v>
      </c>
      <c r="C69" s="20">
        <f>_xlfn.NUMBERVALUE(_xlfn.TEXTBEFORE(_xlfn.TEXTAFTER(G69,"bits (")," bits"))</f>
        <v>3.2702</v>
      </c>
      <c r="D69" s="25">
        <f>_xlfn.NUMBERVALUE(_xlfn.TEXTBEFORE(_xlfn.TEXTAFTER(G69,"predicted "),"% of")/100)</f>
        <v>0.17651</v>
      </c>
      <c r="E69" s="19" t="s">
        <v>8</v>
      </c>
      <c r="F69" t="s">
        <v>113</v>
      </c>
      <c r="G69" s="23" t="s">
        <v>121</v>
      </c>
    </row>
    <row r="70" spans="1:7" ht="15" customHeight="1" x14ac:dyDescent="0.55000000000000004">
      <c r="A70">
        <f>C70/D70</f>
        <v>27.716404886561957</v>
      </c>
      <c r="B70">
        <v>31763.324000000001</v>
      </c>
      <c r="C70" s="11">
        <v>3.1762999999999999</v>
      </c>
      <c r="D70" s="13">
        <v>0.11459999999999999</v>
      </c>
      <c r="E70" t="s">
        <v>10</v>
      </c>
      <c r="F70" s="3" t="s">
        <v>11</v>
      </c>
      <c r="G70" s="24" t="s">
        <v>57</v>
      </c>
    </row>
    <row r="71" spans="1:7" ht="15" customHeight="1" x14ac:dyDescent="0.55000000000000004">
      <c r="A71">
        <f>C71/D71</f>
        <v>28.062555066079295</v>
      </c>
      <c r="B71">
        <v>31850.853999999999</v>
      </c>
      <c r="C71">
        <v>3.1850999999999998</v>
      </c>
      <c r="D71" s="13">
        <v>0.11349999999999999</v>
      </c>
      <c r="E71" t="s">
        <v>10</v>
      </c>
      <c r="F71" s="3" t="s">
        <v>0</v>
      </c>
      <c r="G71" s="24" t="s">
        <v>94</v>
      </c>
    </row>
    <row r="72" spans="1:7" ht="15" customHeight="1" x14ac:dyDescent="0.55000000000000004">
      <c r="A72">
        <f>C72/D72</f>
        <v>28.307759372275502</v>
      </c>
      <c r="B72">
        <v>32469.059000000001</v>
      </c>
      <c r="C72">
        <v>3.2469000000000001</v>
      </c>
      <c r="D72" s="13">
        <v>0.1147</v>
      </c>
      <c r="E72" t="s">
        <v>10</v>
      </c>
      <c r="F72" s="3" t="s">
        <v>0</v>
      </c>
      <c r="G72" s="24" t="s">
        <v>93</v>
      </c>
    </row>
    <row r="73" spans="1:7" ht="15" customHeight="1" x14ac:dyDescent="0.55000000000000004">
      <c r="A73">
        <f>C73/D73</f>
        <v>28.310798946444251</v>
      </c>
      <c r="B73">
        <v>32246.17</v>
      </c>
      <c r="C73" s="11">
        <v>3.2246000000000001</v>
      </c>
      <c r="D73" s="13">
        <v>0.1139</v>
      </c>
      <c r="E73" t="s">
        <v>10</v>
      </c>
      <c r="F73" s="3" t="s">
        <v>0</v>
      </c>
      <c r="G73" s="24" t="s">
        <v>48</v>
      </c>
    </row>
    <row r="74" spans="1:7" ht="15" customHeight="1" x14ac:dyDescent="0.55000000000000004">
      <c r="A74">
        <f>C74/D74</f>
        <v>28.77956989247312</v>
      </c>
      <c r="B74">
        <v>32117.952000000001</v>
      </c>
      <c r="C74" s="11">
        <v>3.2118000000000002</v>
      </c>
      <c r="D74" s="13">
        <v>0.1116</v>
      </c>
      <c r="E74" t="s">
        <v>10</v>
      </c>
      <c r="F74" s="3" t="s">
        <v>16</v>
      </c>
      <c r="G74" s="24" t="s">
        <v>74</v>
      </c>
    </row>
    <row r="75" spans="1:7" ht="15" customHeight="1" x14ac:dyDescent="0.55000000000000004">
      <c r="A75">
        <f>C75/D75</f>
        <v>29.261187214611876</v>
      </c>
      <c r="B75">
        <v>32040.548999999999</v>
      </c>
      <c r="C75">
        <v>3.2040999999999999</v>
      </c>
      <c r="D75" s="13">
        <v>0.10949999999999999</v>
      </c>
      <c r="E75" t="s">
        <v>10</v>
      </c>
      <c r="F75" s="3" t="s">
        <v>0</v>
      </c>
      <c r="G75" s="24" t="s">
        <v>95</v>
      </c>
    </row>
    <row r="76" spans="1:7" ht="15" customHeight="1" x14ac:dyDescent="0.55000000000000004">
      <c r="A76">
        <f>C76/D76</f>
        <v>29.393542757417105</v>
      </c>
      <c r="B76" s="26">
        <f>_xlfn.NUMBERVALUE(_xlfn.TEXTBEFORE(_xlfn.TEXTAFTER(G76,"penalty: "), " bits"))</f>
        <v>33684.972999999998</v>
      </c>
      <c r="C76" s="20">
        <f>_xlfn.NUMBERVALUE(_xlfn.TEXTBEFORE(_xlfn.TEXTAFTER(G76,"bits (")," bits"))</f>
        <v>3.3685</v>
      </c>
      <c r="D76" s="25">
        <f>_xlfn.NUMBERVALUE(_xlfn.TEXTBEFORE(_xlfn.TEXTAFTER(G76,"predicted "),"% of")/100)</f>
        <v>0.11459999999999999</v>
      </c>
      <c r="E76" s="19" t="s">
        <v>10</v>
      </c>
      <c r="F76" t="s">
        <v>113</v>
      </c>
      <c r="G76" s="23" t="s">
        <v>122</v>
      </c>
    </row>
    <row r="77" spans="1:7" ht="15" customHeight="1" x14ac:dyDescent="0.55000000000000004">
      <c r="A77">
        <f>C77/D77</f>
        <v>40.335911602209947</v>
      </c>
      <c r="B77" s="26">
        <f>_xlfn.NUMBERVALUE(_xlfn.TEXTBEFORE(_xlfn.TEXTAFTER(G77,"penalty: "), " bits"))</f>
        <v>36504.053999999996</v>
      </c>
      <c r="C77" s="20">
        <f>_xlfn.NUMBERVALUE(_xlfn.TEXTBEFORE(_xlfn.TEXTAFTER(G77,"bits (")," bits"))</f>
        <v>3.6503999999999999</v>
      </c>
      <c r="D77" s="25">
        <f>_xlfn.NUMBERVALUE(_xlfn.TEXTBEFORE(_xlfn.TEXTAFTER(G77,"predicted "),"% of")/100)</f>
        <v>9.0499999999999997E-2</v>
      </c>
      <c r="E77" s="19" t="s">
        <v>37</v>
      </c>
      <c r="F77" t="s">
        <v>113</v>
      </c>
      <c r="G77" s="23" t="s">
        <v>124</v>
      </c>
    </row>
    <row r="78" spans="1:7" ht="15" customHeight="1" x14ac:dyDescent="0.55000000000000004">
      <c r="A78">
        <f>C78/D78</f>
        <v>97.714285714285722</v>
      </c>
      <c r="B78">
        <v>38303.574000000001</v>
      </c>
      <c r="C78">
        <v>3.8304</v>
      </c>
      <c r="D78" s="13">
        <v>3.9199999999999999E-2</v>
      </c>
      <c r="E78" t="s">
        <v>9</v>
      </c>
      <c r="F78" s="3" t="s">
        <v>0</v>
      </c>
      <c r="G78" s="24" t="s">
        <v>87</v>
      </c>
    </row>
    <row r="79" spans="1:7" ht="15" customHeight="1" x14ac:dyDescent="0.55000000000000004">
      <c r="A79">
        <f>C79/D79</f>
        <v>107.72607260726072</v>
      </c>
      <c r="B79">
        <v>32641.157999999999</v>
      </c>
      <c r="C79" s="11">
        <v>3.2641</v>
      </c>
      <c r="D79" s="13">
        <v>3.0300000000000001E-2</v>
      </c>
      <c r="E79" t="s">
        <v>9</v>
      </c>
      <c r="F79" s="3" t="s">
        <v>16</v>
      </c>
      <c r="G79" s="24" t="s">
        <v>75</v>
      </c>
    </row>
    <row r="80" spans="1:7" x14ac:dyDescent="0.55000000000000004">
      <c r="A80">
        <f>C80/D80</f>
        <v>112.80858085808582</v>
      </c>
      <c r="B80">
        <v>34181.218999999997</v>
      </c>
      <c r="C80">
        <v>3.4180999999999999</v>
      </c>
      <c r="D80" s="13">
        <v>3.0299999999999997E-2</v>
      </c>
      <c r="E80" t="s">
        <v>9</v>
      </c>
      <c r="F80" s="3" t="s">
        <v>0</v>
      </c>
      <c r="G80" s="24" t="s">
        <v>88</v>
      </c>
    </row>
    <row r="81" spans="1:7" x14ac:dyDescent="0.55000000000000004">
      <c r="A81">
        <f>C81/D81</f>
        <v>112.94267515923566</v>
      </c>
      <c r="B81">
        <v>35463.711000000003</v>
      </c>
      <c r="C81">
        <v>3.5464000000000002</v>
      </c>
      <c r="D81" s="13">
        <v>3.1400000000000004E-2</v>
      </c>
      <c r="E81" t="s">
        <v>9</v>
      </c>
      <c r="F81" s="3" t="s">
        <v>0</v>
      </c>
      <c r="G81" s="24" t="s">
        <v>89</v>
      </c>
    </row>
    <row r="82" spans="1:7" x14ac:dyDescent="0.55000000000000004">
      <c r="A82">
        <f>C82/D82</f>
        <v>138.48124999999999</v>
      </c>
      <c r="B82">
        <v>66471.383000000002</v>
      </c>
      <c r="C82" s="11">
        <v>6.6471</v>
      </c>
      <c r="D82" s="13">
        <v>4.8000000000000001E-2</v>
      </c>
      <c r="E82" t="s">
        <v>9</v>
      </c>
      <c r="F82" s="3" t="s">
        <v>0</v>
      </c>
      <c r="G82" s="24" t="s">
        <v>49</v>
      </c>
    </row>
    <row r="83" spans="1:7" x14ac:dyDescent="0.55000000000000004">
      <c r="A83">
        <f>C83/D83</f>
        <v>148.68493150684932</v>
      </c>
      <c r="B83">
        <v>32561.620999999999</v>
      </c>
      <c r="C83" s="11">
        <v>3.2562000000000002</v>
      </c>
      <c r="D83" s="13">
        <v>2.1899999999999999E-2</v>
      </c>
      <c r="E83" t="s">
        <v>9</v>
      </c>
      <c r="F83" s="3" t="s">
        <v>11</v>
      </c>
      <c r="G83" s="24" t="s">
        <v>58</v>
      </c>
    </row>
    <row r="84" spans="1:7" x14ac:dyDescent="0.55000000000000004">
      <c r="F84" s="3"/>
    </row>
  </sheetData>
  <autoFilter ref="A2:G83" xr:uid="{A1C92FFF-D1FD-47B8-800D-712537A126E1}">
    <sortState xmlns:xlrd2="http://schemas.microsoft.com/office/spreadsheetml/2017/richdata2" ref="A3:G83">
      <sortCondition ref="A2:A83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"/>
  <sheetViews>
    <sheetView tabSelected="1" workbookViewId="0">
      <selection activeCell="A2" sqref="A2"/>
    </sheetView>
  </sheetViews>
  <sheetFormatPr defaultRowHeight="14.4" x14ac:dyDescent="0.55000000000000004"/>
  <cols>
    <col min="1" max="1" width="14.3125" customWidth="1"/>
    <col min="2" max="2" width="12" bestFit="1" customWidth="1"/>
    <col min="3" max="3" width="8.7890625" bestFit="1" customWidth="1"/>
    <col min="4" max="4" width="10.3671875" bestFit="1" customWidth="1"/>
    <col min="5" max="5" width="10.47265625" bestFit="1" customWidth="1"/>
    <col min="6" max="6" width="16.68359375" customWidth="1"/>
  </cols>
  <sheetData>
    <row r="1" spans="1:7" x14ac:dyDescent="0.55000000000000004">
      <c r="A1" t="s">
        <v>135</v>
      </c>
    </row>
    <row r="2" spans="1:7" s="3" customFormat="1" ht="28.8" x14ac:dyDescent="0.55000000000000004">
      <c r="A2" s="3" t="s">
        <v>112</v>
      </c>
      <c r="B2" s="3" t="s">
        <v>40</v>
      </c>
      <c r="C2" s="12" t="s">
        <v>41</v>
      </c>
      <c r="D2" s="14" t="s">
        <v>1</v>
      </c>
      <c r="E2" s="3" t="s">
        <v>2</v>
      </c>
      <c r="F2" s="3" t="s">
        <v>34</v>
      </c>
      <c r="G2" s="28"/>
    </row>
    <row r="3" spans="1:7" s="19" customFormat="1" x14ac:dyDescent="0.55000000000000004">
      <c r="A3">
        <f>C3/D3</f>
        <v>0.87301957673192243</v>
      </c>
      <c r="B3">
        <v>712.35400000000004</v>
      </c>
      <c r="C3" s="11">
        <v>0.74829999999999997</v>
      </c>
      <c r="D3" s="13">
        <v>0.85714000000000001</v>
      </c>
      <c r="E3" t="s">
        <v>26</v>
      </c>
      <c r="F3" s="3" t="s">
        <v>11</v>
      </c>
      <c r="G3" s="24" t="s">
        <v>102</v>
      </c>
    </row>
    <row r="4" spans="1:7" s="19" customFormat="1" x14ac:dyDescent="0.55000000000000004">
      <c r="A4">
        <f>C4/D4</f>
        <v>1.1254358823240507</v>
      </c>
      <c r="B4">
        <v>824.899</v>
      </c>
      <c r="C4" s="11">
        <v>0.91659999999999997</v>
      </c>
      <c r="D4" s="13">
        <v>0.81444000000000005</v>
      </c>
      <c r="E4" t="s">
        <v>6</v>
      </c>
      <c r="F4" s="3" t="s">
        <v>11</v>
      </c>
      <c r="G4" s="24" t="s">
        <v>52</v>
      </c>
    </row>
    <row r="5" spans="1:7" s="19" customFormat="1" x14ac:dyDescent="0.55000000000000004">
      <c r="A5">
        <f>C5/D5</f>
        <v>1.1261586687401275</v>
      </c>
      <c r="B5">
        <v>827.71799999999996</v>
      </c>
      <c r="C5" s="11">
        <v>0.91969999999999996</v>
      </c>
      <c r="D5" s="13">
        <v>0.81667000000000001</v>
      </c>
      <c r="E5" t="s">
        <v>6</v>
      </c>
      <c r="F5" s="3" t="s">
        <v>11</v>
      </c>
      <c r="G5" s="24" t="s">
        <v>50</v>
      </c>
    </row>
    <row r="6" spans="1:7" s="19" customFormat="1" x14ac:dyDescent="0.55000000000000004">
      <c r="A6">
        <f>C6/D6</f>
        <v>1.6760278589081103</v>
      </c>
      <c r="B6">
        <v>1141.374</v>
      </c>
      <c r="C6">
        <v>1.2682</v>
      </c>
      <c r="D6" s="13">
        <v>0.75667000000000006</v>
      </c>
      <c r="E6" t="s">
        <v>20</v>
      </c>
      <c r="F6" s="3" t="s">
        <v>0</v>
      </c>
      <c r="G6" s="24" t="s">
        <v>81</v>
      </c>
    </row>
    <row r="7" spans="1:7" s="19" customFormat="1" x14ac:dyDescent="0.55000000000000004">
      <c r="A7">
        <f>C7/D7</f>
        <v>2.7587594354046963</v>
      </c>
      <c r="B7">
        <v>9691.6569999999992</v>
      </c>
      <c r="C7">
        <v>1.7141</v>
      </c>
      <c r="D7" s="13">
        <v>0.62133000000000005</v>
      </c>
      <c r="E7" t="s">
        <v>8</v>
      </c>
      <c r="F7" s="3" t="s">
        <v>0</v>
      </c>
      <c r="G7" s="24" t="s">
        <v>79</v>
      </c>
    </row>
    <row r="8" spans="1:7" s="19" customFormat="1" x14ac:dyDescent="0.55000000000000004">
      <c r="A8">
        <f>C8/D8</f>
        <v>2.7684724271561301</v>
      </c>
      <c r="B8">
        <v>9638.1049999999996</v>
      </c>
      <c r="C8" s="11">
        <v>1.7074</v>
      </c>
      <c r="D8" s="13">
        <v>0.61673</v>
      </c>
      <c r="E8" t="s">
        <v>8</v>
      </c>
      <c r="F8" s="3" t="s">
        <v>0</v>
      </c>
      <c r="G8" s="24" t="s">
        <v>44</v>
      </c>
    </row>
    <row r="9" spans="1:7" s="19" customFormat="1" x14ac:dyDescent="0.55000000000000004">
      <c r="A9">
        <f>C9/D9</f>
        <v>3.1005528614827251</v>
      </c>
      <c r="B9">
        <v>5401.1049999999996</v>
      </c>
      <c r="C9">
        <v>1.6432</v>
      </c>
      <c r="D9" s="13">
        <v>0.52997000000000005</v>
      </c>
      <c r="E9" t="s">
        <v>7</v>
      </c>
      <c r="F9" s="3" t="s">
        <v>0</v>
      </c>
      <c r="G9" s="24" t="s">
        <v>76</v>
      </c>
    </row>
    <row r="10" spans="1:7" s="19" customFormat="1" x14ac:dyDescent="0.55000000000000004">
      <c r="A10">
        <f>C10/D10</f>
        <v>4.0695745826602048</v>
      </c>
      <c r="B10">
        <v>6210.174</v>
      </c>
      <c r="C10" s="11">
        <v>1.8893</v>
      </c>
      <c r="D10" s="13">
        <v>0.46425</v>
      </c>
      <c r="E10" t="s">
        <v>25</v>
      </c>
      <c r="F10" s="3" t="s">
        <v>11</v>
      </c>
      <c r="G10" s="24" t="s">
        <v>108</v>
      </c>
    </row>
    <row r="11" spans="1:7" x14ac:dyDescent="0.55000000000000004">
      <c r="A11">
        <f>C11/D11</f>
        <v>4.1141589522631286</v>
      </c>
      <c r="B11">
        <v>6340.0420000000004</v>
      </c>
      <c r="C11" s="11">
        <v>1.9288000000000001</v>
      </c>
      <c r="D11" s="13">
        <v>0.46882000000000001</v>
      </c>
      <c r="E11" t="s">
        <v>25</v>
      </c>
      <c r="F11" s="3" t="s">
        <v>11</v>
      </c>
      <c r="G11" s="24" t="s">
        <v>106</v>
      </c>
    </row>
    <row r="12" spans="1:7" x14ac:dyDescent="0.55000000000000004">
      <c r="A12">
        <f>C12/D12</f>
        <v>4.5633280543860328</v>
      </c>
      <c r="B12" s="26">
        <f>_xlfn.NUMBERVALUE(_xlfn.TEXTBEFORE(_xlfn.TEXTAFTER(G12,"penalty: "), " bits"))</f>
        <v>3189.7910000000002</v>
      </c>
      <c r="C12" s="20">
        <f>_xlfn.NUMBERVALUE(_xlfn.TEXTBEFORE(_xlfn.TEXTAFTER(G12,"bits (")," bits"))</f>
        <v>3.5442</v>
      </c>
      <c r="D12" s="25">
        <f>_xlfn.NUMBERVALUE(_xlfn.TEXTBEFORE(_xlfn.TEXTAFTER(G12,"predicted "),"% of")/100)</f>
        <v>0.77666999999999997</v>
      </c>
      <c r="E12" s="19" t="s">
        <v>20</v>
      </c>
      <c r="F12" t="s">
        <v>113</v>
      </c>
      <c r="G12" s="23" t="s">
        <v>117</v>
      </c>
    </row>
    <row r="13" spans="1:7" x14ac:dyDescent="0.55000000000000004">
      <c r="A13">
        <f>C13/D13</f>
        <v>16.532047646057855</v>
      </c>
      <c r="B13" s="26">
        <f>_xlfn.NUMBERVALUE(_xlfn.TEXTBEFORE(_xlfn.TEXTAFTER(G13,"penalty: "), " bits"))</f>
        <v>29146.080000000002</v>
      </c>
      <c r="C13" s="20">
        <f>_xlfn.NUMBERVALUE(_xlfn.TEXTBEFORE(_xlfn.TEXTAFTER(G13,"bits (")," bits"))</f>
        <v>2.9146000000000001</v>
      </c>
      <c r="D13" s="25">
        <f>_xlfn.NUMBERVALUE(_xlfn.TEXTBEFORE(_xlfn.TEXTAFTER(G13,"predicted "),"% of")/100)</f>
        <v>0.17630000000000001</v>
      </c>
      <c r="E13" s="19" t="s">
        <v>9</v>
      </c>
      <c r="F13" t="s">
        <v>113</v>
      </c>
      <c r="G13" s="23" t="s">
        <v>123</v>
      </c>
    </row>
    <row r="14" spans="1:7" x14ac:dyDescent="0.55000000000000004">
      <c r="A14">
        <f>C14/D14</f>
        <v>27.716404886561957</v>
      </c>
      <c r="B14">
        <v>31763.324000000001</v>
      </c>
      <c r="C14" s="11">
        <v>3.1762999999999999</v>
      </c>
      <c r="D14" s="13">
        <v>0.11459999999999999</v>
      </c>
      <c r="E14" t="s">
        <v>10</v>
      </c>
      <c r="F14" s="3" t="s">
        <v>11</v>
      </c>
      <c r="G14" s="24" t="s">
        <v>57</v>
      </c>
    </row>
    <row r="15" spans="1:7" x14ac:dyDescent="0.55000000000000004">
      <c r="A15">
        <f>C15/D15</f>
        <v>28.307759372275502</v>
      </c>
      <c r="B15">
        <v>32469.059000000001</v>
      </c>
      <c r="C15">
        <v>3.2469000000000001</v>
      </c>
      <c r="D15" s="13">
        <v>0.1147</v>
      </c>
      <c r="E15" t="s">
        <v>10</v>
      </c>
      <c r="F15" s="3" t="s">
        <v>0</v>
      </c>
      <c r="G15" s="24" t="s">
        <v>93</v>
      </c>
    </row>
    <row r="16" spans="1:7" x14ac:dyDescent="0.55000000000000004">
      <c r="A16">
        <f>C16/D16</f>
        <v>40.335911602209947</v>
      </c>
      <c r="B16" s="26">
        <f>_xlfn.NUMBERVALUE(_xlfn.TEXTBEFORE(_xlfn.TEXTAFTER(G16,"penalty: "), " bits"))</f>
        <v>36504.053999999996</v>
      </c>
      <c r="C16" s="20">
        <f>_xlfn.NUMBERVALUE(_xlfn.TEXTBEFORE(_xlfn.TEXTAFTER(G16,"bits (")," bits"))</f>
        <v>3.6503999999999999</v>
      </c>
      <c r="D16" s="25">
        <f>_xlfn.NUMBERVALUE(_xlfn.TEXTBEFORE(_xlfn.TEXTAFTER(G16,"predicted "),"% of")/100)</f>
        <v>9.0499999999999997E-2</v>
      </c>
      <c r="E16" s="19" t="s">
        <v>37</v>
      </c>
      <c r="F16" t="s">
        <v>113</v>
      </c>
      <c r="G16" s="23" t="s">
        <v>124</v>
      </c>
    </row>
  </sheetData>
  <autoFilter ref="A2:G16" xr:uid="{00000000-0001-0000-0100-000000000000}">
    <sortState xmlns:xlrd2="http://schemas.microsoft.com/office/spreadsheetml/2017/richdata2" ref="A3:G16">
      <sortCondition ref="A2:A16"/>
    </sortState>
  </autoFilter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1"/>
  <sheetViews>
    <sheetView workbookViewId="0">
      <selection activeCell="A12" sqref="A12"/>
    </sheetView>
  </sheetViews>
  <sheetFormatPr defaultRowHeight="14.4" x14ac:dyDescent="0.55000000000000004"/>
  <cols>
    <col min="1" max="1" width="23.26171875" customWidth="1"/>
  </cols>
  <sheetData>
    <row r="1" spans="1:1" x14ac:dyDescent="0.55000000000000004">
      <c r="A1" s="5" t="s">
        <v>35</v>
      </c>
    </row>
    <row r="2" spans="1:1" x14ac:dyDescent="0.55000000000000004">
      <c r="A2" t="s">
        <v>7</v>
      </c>
    </row>
    <row r="3" spans="1:1" x14ac:dyDescent="0.55000000000000004">
      <c r="A3" t="s">
        <v>25</v>
      </c>
    </row>
    <row r="4" spans="1:1" x14ac:dyDescent="0.55000000000000004">
      <c r="A4" t="s">
        <v>36</v>
      </c>
    </row>
    <row r="5" spans="1:1" x14ac:dyDescent="0.55000000000000004">
      <c r="A5" t="s">
        <v>8</v>
      </c>
    </row>
    <row r="6" spans="1:1" x14ac:dyDescent="0.55000000000000004">
      <c r="A6" t="s">
        <v>20</v>
      </c>
    </row>
    <row r="7" spans="1:1" x14ac:dyDescent="0.55000000000000004">
      <c r="A7" t="s">
        <v>6</v>
      </c>
    </row>
    <row r="8" spans="1:1" x14ac:dyDescent="0.55000000000000004">
      <c r="A8" t="s">
        <v>9</v>
      </c>
    </row>
    <row r="9" spans="1:1" x14ac:dyDescent="0.55000000000000004">
      <c r="A9" t="s">
        <v>37</v>
      </c>
    </row>
    <row r="10" spans="1:1" x14ac:dyDescent="0.55000000000000004">
      <c r="A10" t="s">
        <v>26</v>
      </c>
    </row>
    <row r="11" spans="1:1" x14ac:dyDescent="0.55000000000000004">
      <c r="A11" t="s">
        <v>10</v>
      </c>
    </row>
  </sheetData>
  <autoFilter ref="A1:A11" xr:uid="{00000000-0009-0000-0000-000006000000}">
    <sortState xmlns:xlrd2="http://schemas.microsoft.com/office/spreadsheetml/2017/richdata2" ref="A2:A11">
      <sortCondition ref="A1:A1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 Stats</vt:lpstr>
      <vt:lpstr>LSTM Multi</vt:lpstr>
      <vt:lpstr>NN_NoLSTM</vt:lpstr>
      <vt:lpstr>NAR_NN</vt:lpstr>
      <vt:lpstr>RegressionLearner</vt:lpstr>
      <vt:lpstr>Compare All</vt:lpstr>
      <vt:lpstr>Best of</vt:lpstr>
      <vt:lpstr>seq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West</dc:creator>
  <cp:lastModifiedBy>Dawson</cp:lastModifiedBy>
  <dcterms:created xsi:type="dcterms:W3CDTF">2023-04-29T16:35:19Z</dcterms:created>
  <dcterms:modified xsi:type="dcterms:W3CDTF">2023-05-08T23:18:20Z</dcterms:modified>
</cp:coreProperties>
</file>