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f9fb8f937025db/Documents/BVU/from Tuan Den/Đề 4.2/"/>
    </mc:Choice>
  </mc:AlternateContent>
  <xr:revisionPtr revIDLastSave="54" documentId="11_9A0B6D5CC9C642BB848A785AA1324BA363DC187A" xr6:coauthVersionLast="47" xr6:coauthVersionMax="47" xr10:uidLastSave="{9E262258-C4E8-4269-A2C2-2F8FCEF7D80B}"/>
  <bookViews>
    <workbookView xWindow="-110" yWindow="-110" windowWidth="19420" windowHeight="10300" activeTab="4" xr2:uid="{00000000-000D-0000-FFFF-FFFF00000000}"/>
  </bookViews>
  <sheets>
    <sheet name="Sheet1" sheetId="1" r:id="rId1"/>
    <sheet name="Sheet2" sheetId="4" r:id="rId2"/>
    <sheet name="Sheet3" sheetId="5" r:id="rId3"/>
    <sheet name="Sheet4" sheetId="2" r:id="rId4"/>
    <sheet name="Sheet5" sheetId="3" r:id="rId5"/>
  </sheets>
  <definedNames>
    <definedName name="_xlnm._FilterDatabase" localSheetId="0" hidden="1">Sheet1!$A$5:$F$25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4" i="3"/>
  <c r="F2" i="3"/>
  <c r="B2" i="2"/>
  <c r="B3" i="2"/>
  <c r="B4" i="2"/>
  <c r="V5" i="4"/>
  <c r="V4" i="4"/>
  <c r="V3" i="4"/>
  <c r="V2" i="4"/>
  <c r="A28" i="1"/>
  <c r="C26" i="1"/>
  <c r="D26" i="1"/>
  <c r="E26" i="1"/>
  <c r="B26" i="1"/>
  <c r="U2" i="5"/>
  <c r="V2" i="5" s="1"/>
  <c r="U5" i="4"/>
  <c r="U4" i="4"/>
  <c r="U3" i="4"/>
  <c r="U2" i="4"/>
  <c r="D34" i="3" l="1"/>
  <c r="C34" i="3"/>
  <c r="B34" i="3"/>
  <c r="F22" i="1" l="1"/>
  <c r="F13" i="1"/>
  <c r="F11" i="1"/>
  <c r="F15" i="1"/>
  <c r="F7" i="1"/>
  <c r="F19" i="1"/>
  <c r="F18" i="1"/>
  <c r="F10" i="1"/>
  <c r="F9" i="1"/>
  <c r="F8" i="1"/>
  <c r="F6" i="1"/>
  <c r="F21" i="1"/>
  <c r="F14" i="1"/>
  <c r="F12" i="1"/>
  <c r="F23" i="1"/>
  <c r="F17" i="1"/>
  <c r="F24" i="1"/>
  <c r="F20" i="1"/>
  <c r="F25" i="1"/>
  <c r="F16" i="1"/>
  <c r="B27" i="1" l="1"/>
  <c r="F26" i="1"/>
</calcChain>
</file>

<file path=xl/sharedStrings.xml><?xml version="1.0" encoding="utf-8"?>
<sst xmlns="http://schemas.openxmlformats.org/spreadsheetml/2006/main" count="51" uniqueCount="41">
  <si>
    <t>TMA CORP</t>
  </si>
  <si>
    <t>Software Sales</t>
  </si>
  <si>
    <t>1111 East Main Street, Gainesville, FL 32605</t>
  </si>
  <si>
    <t>TEL: 555-485-6252 FAX: 555-485-6556</t>
  </si>
  <si>
    <t>Sales Rep</t>
  </si>
  <si>
    <t>Q1</t>
  </si>
  <si>
    <t>Q2</t>
  </si>
  <si>
    <t>Q3</t>
  </si>
  <si>
    <t>Q4</t>
  </si>
  <si>
    <t>Total</t>
  </si>
  <si>
    <t>Emerson Finch</t>
  </si>
  <si>
    <t>Emil Emilsson</t>
  </si>
  <si>
    <t>Mandrake Wilson</t>
  </si>
  <si>
    <t>Adrian Parmalee</t>
  </si>
  <si>
    <t>Patricia Marconi</t>
  </si>
  <si>
    <t>Víctor French</t>
  </si>
  <si>
    <t>Liliana Umberton</t>
  </si>
  <si>
    <t>Elroy Carter</t>
  </si>
  <si>
    <t>Hubie Huber</t>
  </si>
  <si>
    <t>Oscar Miller</t>
  </si>
  <si>
    <t>Víctor Miller</t>
  </si>
  <si>
    <t>Elroy  Miller</t>
  </si>
  <si>
    <t>Víctor Huber</t>
  </si>
  <si>
    <t>Elroy Huber</t>
  </si>
  <si>
    <t>Víctor Umberton</t>
  </si>
  <si>
    <t>Hubie Liliana</t>
  </si>
  <si>
    <t>Elroy Umberton</t>
  </si>
  <si>
    <t>Víctor Liliana</t>
  </si>
  <si>
    <t>Víctor Finch</t>
  </si>
  <si>
    <t>Top Salesperson:</t>
  </si>
  <si>
    <t>Department</t>
  </si>
  <si>
    <t>Totals</t>
  </si>
  <si>
    <t>Fiction</t>
  </si>
  <si>
    <t>Non-fiction</t>
  </si>
  <si>
    <t>Reference</t>
  </si>
  <si>
    <t>Blackbread Books</t>
  </si>
  <si>
    <t>December Daily Sales</t>
  </si>
  <si>
    <t>No.</t>
  </si>
  <si>
    <t>Non-Fiction</t>
  </si>
  <si>
    <t>TOTALS</t>
  </si>
  <si>
    <t>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</si>
</sst>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-&quot;£&quot;* #,##0.00_-;\-&quot;£&quot;* #,##0.00_-;_-&quot;£&quot;* &quot;-&quot;??_-;_-@_-"/>
    <numFmt numFmtId="170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0"/>
      <name val="Calibri"/>
      <family val="2"/>
      <scheme val="minor"/>
    </font>
    <font>
      <sz val="10"/>
      <color theme="5" tint="-0.249977111117893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10" fillId="4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1" applyBorder="1" applyAlignment="1">
      <alignment horizontal="center"/>
    </xf>
    <xf numFmtId="0" fontId="4" fillId="3" borderId="1" xfId="2" applyNumberFormat="1" applyFont="1" applyFill="1" applyBorder="1" applyAlignment="1">
      <alignment horizontal="left"/>
    </xf>
    <xf numFmtId="0" fontId="4" fillId="3" borderId="1" xfId="4" applyNumberFormat="1" applyFont="1" applyFill="1" applyBorder="1" applyAlignment="1">
      <alignment horizontal="left"/>
    </xf>
    <xf numFmtId="0" fontId="4" fillId="0" borderId="1" xfId="2" applyFont="1" applyBorder="1"/>
    <xf numFmtId="0" fontId="4" fillId="0" borderId="0" xfId="2" applyFont="1" applyAlignment="1">
      <alignment horizontal="right"/>
    </xf>
    <xf numFmtId="164" fontId="0" fillId="0" borderId="0" xfId="4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8" fillId="0" borderId="1" xfId="5" applyNumberFormat="1" applyFont="1" applyFill="1" applyBorder="1" applyAlignment="1">
      <alignment horizontal="center" vertical="center"/>
    </xf>
    <xf numFmtId="2" fontId="9" fillId="0" borderId="1" xfId="6" applyNumberFormat="1" applyFont="1" applyFill="1" applyBorder="1" applyAlignment="1">
      <alignment horizontal="center" vertical="center" wrapText="1"/>
    </xf>
    <xf numFmtId="2" fontId="9" fillId="0" borderId="1" xfId="6" applyNumberFormat="1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/>
    </xf>
    <xf numFmtId="0" fontId="6" fillId="0" borderId="0" xfId="0" applyFont="1" applyAlignment="1">
      <alignment horizontal="center"/>
    </xf>
    <xf numFmtId="170" fontId="0" fillId="3" borderId="1" xfId="3" applyNumberFormat="1" applyFont="1" applyFill="1" applyBorder="1"/>
    <xf numFmtId="170" fontId="2" fillId="3" borderId="1" xfId="2" applyNumberFormat="1" applyFill="1" applyBorder="1"/>
    <xf numFmtId="170" fontId="2" fillId="3" borderId="2" xfId="2" applyNumberFormat="1" applyFill="1" applyBorder="1"/>
    <xf numFmtId="170" fontId="11" fillId="5" borderId="1" xfId="2" applyNumberFormat="1" applyFont="1" applyFill="1" applyBorder="1"/>
    <xf numFmtId="0" fontId="12" fillId="0" borderId="0" xfId="8"/>
    <xf numFmtId="0" fontId="10" fillId="4" borderId="0" xfId="7" applyBorder="1" applyAlignment="1">
      <alignment horizontal="center"/>
    </xf>
    <xf numFmtId="170" fontId="11" fillId="5" borderId="3" xfId="2" applyNumberFormat="1" applyFont="1" applyFill="1" applyBorder="1"/>
    <xf numFmtId="0" fontId="0" fillId="0" borderId="0" xfId="0" applyNumberFormat="1"/>
  </cellXfs>
  <cellStyles count="9">
    <cellStyle name="Accent4" xfId="7" builtinId="41"/>
    <cellStyle name="Bad" xfId="1" builtinId="27"/>
    <cellStyle name="Comma 2" xfId="4" xr:uid="{00000000-0005-0000-0000-000001000000}"/>
    <cellStyle name="Currency 2" xfId="3" xr:uid="{00000000-0005-0000-0000-000002000000}"/>
    <cellStyle name="Currency 4" xfId="5" xr:uid="{00000000-0005-0000-0000-000003000000}"/>
    <cellStyle name="Hyperlink" xfId="8" builtinId="8"/>
    <cellStyle name="Normal" xfId="0" builtinId="0"/>
    <cellStyle name="Normal 2" xfId="2" xr:uid="{00000000-0005-0000-0000-000005000000}"/>
    <cellStyle name="Normal 6" xfId="6" xr:uid="{00000000-0005-0000-0000-000006000000}"/>
  </cellStyles>
  <dxfs count="3">
    <dxf>
      <font>
        <color rgb="FF00B05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Oscar Miller</c:v>
                </c:pt>
                <c:pt idx="1">
                  <c:v>Víctor Umberton</c:v>
                </c:pt>
                <c:pt idx="2">
                  <c:v>Víctor Miller</c:v>
                </c:pt>
                <c:pt idx="3">
                  <c:v>Elroy  Miller</c:v>
                </c:pt>
                <c:pt idx="4">
                  <c:v>Hubie Huber</c:v>
                </c:pt>
                <c:pt idx="5">
                  <c:v>Elroy Umberton</c:v>
                </c:pt>
                <c:pt idx="6">
                  <c:v>Liliana Umberton</c:v>
                </c:pt>
                <c:pt idx="7">
                  <c:v>Víctor Liliana</c:v>
                </c:pt>
                <c:pt idx="8">
                  <c:v>Elroy Carter</c:v>
                </c:pt>
                <c:pt idx="9">
                  <c:v>Hubie Liliana</c:v>
                </c:pt>
              </c:strCache>
            </c:strRef>
          </c:cat>
          <c:val>
            <c:numRef>
              <c:f>Sheet1!$B$6:$B$15</c:f>
              <c:numCache>
                <c:formatCode>_("$"* #,##0_);_("$"* \(#,##0\);_("$"* "-"??_);_(@_)</c:formatCode>
                <c:ptCount val="10"/>
                <c:pt idx="0">
                  <c:v>7800</c:v>
                </c:pt>
                <c:pt idx="1">
                  <c:v>3652</c:v>
                </c:pt>
                <c:pt idx="2">
                  <c:v>9500</c:v>
                </c:pt>
                <c:pt idx="3">
                  <c:v>9500</c:v>
                </c:pt>
                <c:pt idx="4">
                  <c:v>9500</c:v>
                </c:pt>
                <c:pt idx="5">
                  <c:v>4580</c:v>
                </c:pt>
                <c:pt idx="6">
                  <c:v>5960</c:v>
                </c:pt>
                <c:pt idx="7">
                  <c:v>4580</c:v>
                </c:pt>
                <c:pt idx="8">
                  <c:v>3650</c:v>
                </c:pt>
                <c:pt idx="9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5-47E1-8E44-BE2FB695978A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Oscar Miller</c:v>
                </c:pt>
                <c:pt idx="1">
                  <c:v>Víctor Umberton</c:v>
                </c:pt>
                <c:pt idx="2">
                  <c:v>Víctor Miller</c:v>
                </c:pt>
                <c:pt idx="3">
                  <c:v>Elroy  Miller</c:v>
                </c:pt>
                <c:pt idx="4">
                  <c:v>Hubie Huber</c:v>
                </c:pt>
                <c:pt idx="5">
                  <c:v>Elroy Umberton</c:v>
                </c:pt>
                <c:pt idx="6">
                  <c:v>Liliana Umberton</c:v>
                </c:pt>
                <c:pt idx="7">
                  <c:v>Víctor Liliana</c:v>
                </c:pt>
                <c:pt idx="8">
                  <c:v>Elroy Carter</c:v>
                </c:pt>
                <c:pt idx="9">
                  <c:v>Hubie Liliana</c:v>
                </c:pt>
              </c:strCache>
            </c:strRef>
          </c:cat>
          <c:val>
            <c:numRef>
              <c:f>Sheet1!$C$6:$C$15</c:f>
              <c:numCache>
                <c:formatCode>_("$"* #,##0_);_("$"* \(#,##0\);_("$"* "-"??_);_(@_)</c:formatCode>
                <c:ptCount val="10"/>
                <c:pt idx="0">
                  <c:v>3650</c:v>
                </c:pt>
                <c:pt idx="1">
                  <c:v>7800</c:v>
                </c:pt>
                <c:pt idx="2">
                  <c:v>3360</c:v>
                </c:pt>
                <c:pt idx="3">
                  <c:v>3360</c:v>
                </c:pt>
                <c:pt idx="4">
                  <c:v>3360</c:v>
                </c:pt>
                <c:pt idx="5">
                  <c:v>7800</c:v>
                </c:pt>
                <c:pt idx="6">
                  <c:v>4580</c:v>
                </c:pt>
                <c:pt idx="7">
                  <c:v>5960</c:v>
                </c:pt>
                <c:pt idx="8">
                  <c:v>9680</c:v>
                </c:pt>
                <c:pt idx="9">
                  <c:v>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5-47E1-8E44-BE2FB695978A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Oscar Miller</c:v>
                </c:pt>
                <c:pt idx="1">
                  <c:v>Víctor Umberton</c:v>
                </c:pt>
                <c:pt idx="2">
                  <c:v>Víctor Miller</c:v>
                </c:pt>
                <c:pt idx="3">
                  <c:v>Elroy  Miller</c:v>
                </c:pt>
                <c:pt idx="4">
                  <c:v>Hubie Huber</c:v>
                </c:pt>
                <c:pt idx="5">
                  <c:v>Elroy Umberton</c:v>
                </c:pt>
                <c:pt idx="6">
                  <c:v>Liliana Umberton</c:v>
                </c:pt>
                <c:pt idx="7">
                  <c:v>Víctor Liliana</c:v>
                </c:pt>
                <c:pt idx="8">
                  <c:v>Elroy Carter</c:v>
                </c:pt>
                <c:pt idx="9">
                  <c:v>Hubie Liliana</c:v>
                </c:pt>
              </c:strCache>
            </c:strRef>
          </c:cat>
          <c:val>
            <c:numRef>
              <c:f>Sheet1!$D$6:$D$15</c:f>
              <c:numCache>
                <c:formatCode>_("$"* #,##0_);_("$"* \(#,##0\);_("$"* "-"??_);_(@_)</c:formatCode>
                <c:ptCount val="10"/>
                <c:pt idx="0">
                  <c:v>4580</c:v>
                </c:pt>
                <c:pt idx="1">
                  <c:v>5960</c:v>
                </c:pt>
                <c:pt idx="2">
                  <c:v>8999</c:v>
                </c:pt>
                <c:pt idx="3">
                  <c:v>8999</c:v>
                </c:pt>
                <c:pt idx="4">
                  <c:v>8999</c:v>
                </c:pt>
                <c:pt idx="5">
                  <c:v>5960</c:v>
                </c:pt>
                <c:pt idx="6">
                  <c:v>7800</c:v>
                </c:pt>
                <c:pt idx="7">
                  <c:v>8999</c:v>
                </c:pt>
                <c:pt idx="8">
                  <c:v>5960</c:v>
                </c:pt>
                <c:pt idx="9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5-47E1-8E44-BE2FB695978A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Oscar Miller</c:v>
                </c:pt>
                <c:pt idx="1">
                  <c:v>Víctor Umberton</c:v>
                </c:pt>
                <c:pt idx="2">
                  <c:v>Víctor Miller</c:v>
                </c:pt>
                <c:pt idx="3">
                  <c:v>Elroy  Miller</c:v>
                </c:pt>
                <c:pt idx="4">
                  <c:v>Hubie Huber</c:v>
                </c:pt>
                <c:pt idx="5">
                  <c:v>Elroy Umberton</c:v>
                </c:pt>
                <c:pt idx="6">
                  <c:v>Liliana Umberton</c:v>
                </c:pt>
                <c:pt idx="7">
                  <c:v>Víctor Liliana</c:v>
                </c:pt>
                <c:pt idx="8">
                  <c:v>Elroy Carter</c:v>
                </c:pt>
                <c:pt idx="9">
                  <c:v>Hubie Liliana</c:v>
                </c:pt>
              </c:strCache>
            </c:strRef>
          </c:cat>
          <c:val>
            <c:numRef>
              <c:f>Sheet1!$E$6:$E$15</c:f>
              <c:numCache>
                <c:formatCode>_("$"* #,##0_);_("$"* \(#,##0\);_("$"* "-"??_);_(@_)</c:formatCode>
                <c:ptCount val="10"/>
                <c:pt idx="0">
                  <c:v>3360</c:v>
                </c:pt>
                <c:pt idx="1">
                  <c:v>5960</c:v>
                </c:pt>
                <c:pt idx="2">
                  <c:v>3360</c:v>
                </c:pt>
                <c:pt idx="3">
                  <c:v>3360</c:v>
                </c:pt>
                <c:pt idx="4">
                  <c:v>3360</c:v>
                </c:pt>
                <c:pt idx="5">
                  <c:v>7800</c:v>
                </c:pt>
                <c:pt idx="6">
                  <c:v>9630</c:v>
                </c:pt>
                <c:pt idx="7">
                  <c:v>8999</c:v>
                </c:pt>
                <c:pt idx="8">
                  <c:v>9510</c:v>
                </c:pt>
                <c:pt idx="9">
                  <c:v>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5-47E1-8E44-BE2FB695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80144"/>
        <c:axId val="573270160"/>
      </c:barChart>
      <c:catAx>
        <c:axId val="5732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70160"/>
        <c:crosses val="autoZero"/>
        <c:auto val="1"/>
        <c:lblAlgn val="ctr"/>
        <c:lblOffset val="100"/>
        <c:noMultiLvlLbl val="0"/>
      </c:catAx>
      <c:valAx>
        <c:axId val="5732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8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Totals</a:t>
            </a:r>
          </a:p>
        </c:rich>
      </c:tx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Totals</c:v>
                </c:pt>
              </c:strCache>
            </c:strRef>
          </c:tx>
          <c:cat>
            <c:strRef>
              <c:f>Sheet4!$A$2:$A$4</c:f>
              <c:strCache>
                <c:ptCount val="3"/>
                <c:pt idx="0">
                  <c:v>Fiction</c:v>
                </c:pt>
                <c:pt idx="1">
                  <c:v>Non-fiction</c:v>
                </c:pt>
                <c:pt idx="2">
                  <c:v>Reference</c:v>
                </c:pt>
              </c:strCache>
            </c:strRef>
          </c:cat>
          <c:val>
            <c:numRef>
              <c:f>Sheet4!$B$2:$B$4</c:f>
              <c:numCache>
                <c:formatCode>0.00</c:formatCode>
                <c:ptCount val="3"/>
                <c:pt idx="0">
                  <c:v>98725</c:v>
                </c:pt>
                <c:pt idx="1">
                  <c:v>89870</c:v>
                </c:pt>
                <c:pt idx="2">
                  <c:v>74150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3-489F-85B3-485D8AAB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139706</xdr:colOff>
      <xdr:row>0</xdr:row>
      <xdr:rowOff>193675</xdr:rowOff>
    </xdr:from>
    <xdr:to>
      <xdr:col>15</xdr:col>
      <xdr:colOff>444506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91C68-15FA-480C-AB94-4D190DC7A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47625</xdr:rowOff>
    </xdr:from>
    <xdr:to>
      <xdr:col>8</xdr:col>
      <xdr:colOff>323850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pane xSplit="1" topLeftCell="B1" activePane="topRight" state="frozen"/>
      <selection pane="topRight" activeCell="G3" sqref="G3"/>
    </sheetView>
  </sheetViews>
  <sheetFormatPr defaultRowHeight="14.5" x14ac:dyDescent="0.35"/>
  <cols>
    <col min="1" max="1" width="16.81640625" bestFit="1" customWidth="1"/>
    <col min="2" max="2" width="11.08984375" bestFit="1" customWidth="1"/>
    <col min="3" max="3" width="12.08984375" bestFit="1" customWidth="1"/>
    <col min="4" max="5" width="11.08984375" bestFit="1" customWidth="1"/>
    <col min="6" max="6" width="12.1796875" bestFit="1" customWidth="1"/>
    <col min="8" max="8" width="8.6328125" bestFit="1" customWidth="1"/>
  </cols>
  <sheetData>
    <row r="1" spans="1:8" ht="15.5" x14ac:dyDescent="0.35">
      <c r="A1" s="13" t="s">
        <v>0</v>
      </c>
      <c r="B1" s="13"/>
      <c r="C1" s="13"/>
      <c r="D1" s="13"/>
      <c r="E1" s="13"/>
      <c r="F1" s="13"/>
      <c r="G1" s="19" t="s">
        <v>40</v>
      </c>
    </row>
    <row r="2" spans="1:8" x14ac:dyDescent="0.35">
      <c r="A2" s="20" t="s">
        <v>1</v>
      </c>
      <c r="B2" s="20"/>
      <c r="C2" s="20"/>
      <c r="D2" s="20"/>
      <c r="E2" s="20"/>
      <c r="F2" s="20"/>
    </row>
    <row r="3" spans="1:8" x14ac:dyDescent="0.35">
      <c r="A3" s="20" t="s">
        <v>2</v>
      </c>
      <c r="B3" s="20"/>
      <c r="C3" s="20"/>
      <c r="D3" s="20"/>
      <c r="E3" s="20"/>
      <c r="F3" s="20"/>
    </row>
    <row r="4" spans="1:8" x14ac:dyDescent="0.35">
      <c r="A4" s="20" t="s">
        <v>3</v>
      </c>
      <c r="B4" s="20"/>
      <c r="C4" s="20"/>
      <c r="D4" s="20"/>
      <c r="E4" s="20"/>
      <c r="F4" s="20"/>
    </row>
    <row r="5" spans="1:8" x14ac:dyDescent="0.3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H5" s="1" t="s">
        <v>4</v>
      </c>
    </row>
    <row r="6" spans="1:8" x14ac:dyDescent="0.35">
      <c r="A6" s="2" t="s">
        <v>19</v>
      </c>
      <c r="B6" s="15">
        <v>7800</v>
      </c>
      <c r="C6" s="15">
        <v>3650</v>
      </c>
      <c r="D6" s="15">
        <v>4580</v>
      </c>
      <c r="E6" s="15">
        <v>3360</v>
      </c>
      <c r="F6" s="16">
        <f>SUM(B6:E6)</f>
        <v>19390</v>
      </c>
      <c r="H6" s="1" t="s">
        <v>5</v>
      </c>
    </row>
    <row r="7" spans="1:8" x14ac:dyDescent="0.35">
      <c r="A7" s="2" t="s">
        <v>24</v>
      </c>
      <c r="B7" s="15">
        <v>3652</v>
      </c>
      <c r="C7" s="15">
        <v>7800</v>
      </c>
      <c r="D7" s="15">
        <v>5960</v>
      </c>
      <c r="E7" s="15">
        <v>5960</v>
      </c>
      <c r="F7" s="16">
        <f>SUM(B7:E7)</f>
        <v>23372</v>
      </c>
      <c r="H7" s="1" t="s">
        <v>6</v>
      </c>
    </row>
    <row r="8" spans="1:8" x14ac:dyDescent="0.35">
      <c r="A8" s="2" t="s">
        <v>20</v>
      </c>
      <c r="B8" s="15">
        <v>9500</v>
      </c>
      <c r="C8" s="15">
        <v>3360</v>
      </c>
      <c r="D8" s="15">
        <v>8999</v>
      </c>
      <c r="E8" s="15">
        <v>3360</v>
      </c>
      <c r="F8" s="16">
        <f>SUM(B8:E8)</f>
        <v>25219</v>
      </c>
      <c r="H8" s="1" t="s">
        <v>7</v>
      </c>
    </row>
    <row r="9" spans="1:8" x14ac:dyDescent="0.35">
      <c r="A9" s="2" t="s">
        <v>21</v>
      </c>
      <c r="B9" s="15">
        <v>9500</v>
      </c>
      <c r="C9" s="15">
        <v>3360</v>
      </c>
      <c r="D9" s="15">
        <v>8999</v>
      </c>
      <c r="E9" s="15">
        <v>3360</v>
      </c>
      <c r="F9" s="16">
        <f>SUM(B9:E9)</f>
        <v>25219</v>
      </c>
      <c r="H9" s="1" t="s">
        <v>8</v>
      </c>
    </row>
    <row r="10" spans="1:8" x14ac:dyDescent="0.35">
      <c r="A10" s="2" t="s">
        <v>18</v>
      </c>
      <c r="B10" s="15">
        <v>9500</v>
      </c>
      <c r="C10" s="15">
        <v>3360</v>
      </c>
      <c r="D10" s="15">
        <v>8999</v>
      </c>
      <c r="E10" s="15">
        <v>3360</v>
      </c>
      <c r="F10" s="16">
        <f>SUM(B10:E10)</f>
        <v>25219</v>
      </c>
      <c r="H10" s="1" t="s">
        <v>9</v>
      </c>
    </row>
    <row r="11" spans="1:8" x14ac:dyDescent="0.35">
      <c r="A11" s="2" t="s">
        <v>26</v>
      </c>
      <c r="B11" s="15">
        <v>4580</v>
      </c>
      <c r="C11" s="15">
        <v>7800</v>
      </c>
      <c r="D11" s="15">
        <v>5960</v>
      </c>
      <c r="E11" s="15">
        <v>7800</v>
      </c>
      <c r="F11" s="16">
        <f>SUM(B11:E11)</f>
        <v>26140</v>
      </c>
    </row>
    <row r="12" spans="1:8" x14ac:dyDescent="0.35">
      <c r="A12" s="2" t="s">
        <v>16</v>
      </c>
      <c r="B12" s="15">
        <v>5960</v>
      </c>
      <c r="C12" s="15">
        <v>4580</v>
      </c>
      <c r="D12" s="15">
        <v>7800</v>
      </c>
      <c r="E12" s="15">
        <v>9630</v>
      </c>
      <c r="F12" s="16">
        <f>SUM(B12:E12)</f>
        <v>27970</v>
      </c>
    </row>
    <row r="13" spans="1:8" x14ac:dyDescent="0.35">
      <c r="A13" s="2" t="s">
        <v>27</v>
      </c>
      <c r="B13" s="15">
        <v>4580</v>
      </c>
      <c r="C13" s="15">
        <v>5960</v>
      </c>
      <c r="D13" s="15">
        <v>8999</v>
      </c>
      <c r="E13" s="15">
        <v>8999</v>
      </c>
      <c r="F13" s="16">
        <f>SUM(B13:E13)</f>
        <v>28538</v>
      </c>
    </row>
    <row r="14" spans="1:8" x14ac:dyDescent="0.35">
      <c r="A14" s="3" t="s">
        <v>17</v>
      </c>
      <c r="B14" s="15">
        <v>3650</v>
      </c>
      <c r="C14" s="15">
        <v>9680</v>
      </c>
      <c r="D14" s="15">
        <v>5960</v>
      </c>
      <c r="E14" s="15">
        <v>9510</v>
      </c>
      <c r="F14" s="16">
        <f>SUM(B14:E14)</f>
        <v>28800</v>
      </c>
    </row>
    <row r="15" spans="1:8" x14ac:dyDescent="0.35">
      <c r="A15" s="2" t="s">
        <v>25</v>
      </c>
      <c r="B15" s="15">
        <v>9500</v>
      </c>
      <c r="C15" s="15">
        <v>5960</v>
      </c>
      <c r="D15" s="15">
        <v>7800</v>
      </c>
      <c r="E15" s="15">
        <v>5960</v>
      </c>
      <c r="F15" s="17">
        <f>SUM(B15:E15)</f>
        <v>29220</v>
      </c>
    </row>
    <row r="16" spans="1:8" x14ac:dyDescent="0.35">
      <c r="A16" s="2" t="s">
        <v>10</v>
      </c>
      <c r="B16" s="15">
        <v>5550</v>
      </c>
      <c r="C16" s="15">
        <v>8999</v>
      </c>
      <c r="D16" s="15">
        <v>6850</v>
      </c>
      <c r="E16" s="15">
        <v>7895</v>
      </c>
      <c r="F16" s="17">
        <f>SUM(B16:E16)</f>
        <v>29294</v>
      </c>
    </row>
    <row r="17" spans="1:6" x14ac:dyDescent="0.35">
      <c r="A17" s="2" t="s">
        <v>14</v>
      </c>
      <c r="B17" s="15">
        <v>4580</v>
      </c>
      <c r="C17" s="15">
        <v>5650</v>
      </c>
      <c r="D17" s="15">
        <v>9680</v>
      </c>
      <c r="E17" s="15">
        <v>9850</v>
      </c>
      <c r="F17" s="17">
        <f>SUM(B17:E17)</f>
        <v>29760</v>
      </c>
    </row>
    <row r="18" spans="1:6" x14ac:dyDescent="0.35">
      <c r="A18" s="2" t="s">
        <v>22</v>
      </c>
      <c r="B18" s="15">
        <v>8000</v>
      </c>
      <c r="C18" s="15">
        <v>5960</v>
      </c>
      <c r="D18" s="15">
        <v>7800</v>
      </c>
      <c r="E18" s="15">
        <v>8999</v>
      </c>
      <c r="F18" s="17">
        <f>SUM(B18:E18)</f>
        <v>30759</v>
      </c>
    </row>
    <row r="19" spans="1:6" x14ac:dyDescent="0.35">
      <c r="A19" s="2" t="s">
        <v>23</v>
      </c>
      <c r="B19" s="15">
        <v>5000</v>
      </c>
      <c r="C19" s="15">
        <v>8999</v>
      </c>
      <c r="D19" s="15">
        <v>8999</v>
      </c>
      <c r="E19" s="15">
        <v>7800</v>
      </c>
      <c r="F19" s="17">
        <f>SUM(B19:E19)</f>
        <v>30798</v>
      </c>
    </row>
    <row r="20" spans="1:6" x14ac:dyDescent="0.35">
      <c r="A20" s="3" t="s">
        <v>12</v>
      </c>
      <c r="B20" s="15">
        <v>5650</v>
      </c>
      <c r="C20" s="15">
        <v>5550</v>
      </c>
      <c r="D20" s="15">
        <v>9890</v>
      </c>
      <c r="E20" s="15">
        <v>9770</v>
      </c>
      <c r="F20" s="17">
        <f>SUM(B20:E20)</f>
        <v>30860</v>
      </c>
    </row>
    <row r="21" spans="1:6" x14ac:dyDescent="0.35">
      <c r="A21" s="3" t="s">
        <v>18</v>
      </c>
      <c r="B21" s="15">
        <v>9780</v>
      </c>
      <c r="C21" s="15">
        <v>5960</v>
      </c>
      <c r="D21" s="15">
        <v>5650</v>
      </c>
      <c r="E21" s="15">
        <v>9540</v>
      </c>
      <c r="F21" s="17">
        <f>SUM(B21:E21)</f>
        <v>30930</v>
      </c>
    </row>
    <row r="22" spans="1:6" x14ac:dyDescent="0.35">
      <c r="A22" s="2" t="s">
        <v>28</v>
      </c>
      <c r="B22" s="15">
        <v>9500</v>
      </c>
      <c r="C22" s="15">
        <v>8999</v>
      </c>
      <c r="D22" s="15">
        <v>5960</v>
      </c>
      <c r="E22" s="15">
        <v>7800</v>
      </c>
      <c r="F22" s="17">
        <f>SUM(B22:E22)</f>
        <v>32259</v>
      </c>
    </row>
    <row r="23" spans="1:6" x14ac:dyDescent="0.35">
      <c r="A23" s="2" t="s">
        <v>15</v>
      </c>
      <c r="B23" s="15">
        <v>9680</v>
      </c>
      <c r="C23" s="15">
        <v>4580</v>
      </c>
      <c r="D23" s="15">
        <v>8999</v>
      </c>
      <c r="E23" s="15">
        <v>9230</v>
      </c>
      <c r="F23" s="17">
        <f>SUM(B23:E23)</f>
        <v>32489</v>
      </c>
    </row>
    <row r="24" spans="1:6" x14ac:dyDescent="0.35">
      <c r="A24" s="2" t="s">
        <v>13</v>
      </c>
      <c r="B24" s="15">
        <v>4580</v>
      </c>
      <c r="C24" s="15">
        <v>9890</v>
      </c>
      <c r="D24" s="15">
        <v>9780</v>
      </c>
      <c r="E24" s="15">
        <v>9550</v>
      </c>
      <c r="F24" s="17">
        <f>SUM(B24:E24)</f>
        <v>33800</v>
      </c>
    </row>
    <row r="25" spans="1:6" x14ac:dyDescent="0.35">
      <c r="A25" s="2" t="s">
        <v>11</v>
      </c>
      <c r="B25" s="15">
        <v>9890</v>
      </c>
      <c r="C25" s="15">
        <v>12000</v>
      </c>
      <c r="D25" s="15">
        <v>6520</v>
      </c>
      <c r="E25" s="15">
        <v>5478</v>
      </c>
      <c r="F25" s="17">
        <f>SUM(B25:E25)</f>
        <v>33888</v>
      </c>
    </row>
    <row r="26" spans="1:6" ht="15" thickBot="1" x14ac:dyDescent="0.4">
      <c r="A26" s="4" t="s">
        <v>9</v>
      </c>
      <c r="B26" s="18">
        <f>SUM(B6:B25)</f>
        <v>140432</v>
      </c>
      <c r="C26" s="18">
        <f>SUM(C6:C25)</f>
        <v>132097</v>
      </c>
      <c r="D26" s="18">
        <f>SUM(D6:D25)</f>
        <v>154184</v>
      </c>
      <c r="E26" s="18">
        <f>SUM(E6:E25)</f>
        <v>147211</v>
      </c>
      <c r="F26" s="21">
        <f>SUM(F6:F25)</f>
        <v>573924</v>
      </c>
    </row>
    <row r="27" spans="1:6" ht="15" thickTop="1" x14ac:dyDescent="0.35">
      <c r="A27" s="5" t="s">
        <v>29</v>
      </c>
      <c r="B27" s="6">
        <f>COUNTIF(B6:F25,"&gt;9000")</f>
        <v>41</v>
      </c>
      <c r="C27" s="6"/>
      <c r="D27" s="6"/>
      <c r="E27" s="6"/>
      <c r="F27" s="6"/>
    </row>
    <row r="28" spans="1:6" x14ac:dyDescent="0.35">
      <c r="A28" t="str">
        <f>A16</f>
        <v>Emerson Finch</v>
      </c>
    </row>
  </sheetData>
  <autoFilter ref="A5:F25" xr:uid="{00000000-0001-0000-0000-000000000000}">
    <sortState xmlns:xlrd2="http://schemas.microsoft.com/office/spreadsheetml/2017/richdata2" ref="A6:F28">
      <sortCondition ref="F5:F25"/>
    </sortState>
  </autoFilter>
  <mergeCells count="4">
    <mergeCell ref="A1:F1"/>
    <mergeCell ref="A2:F2"/>
    <mergeCell ref="A3:F3"/>
    <mergeCell ref="A4:F4"/>
  </mergeCells>
  <conditionalFormatting sqref="F26">
    <cfRule type="cellIs" dxfId="2" priority="1" operator="greaterThan">
      <formula>100000</formula>
    </cfRule>
  </conditionalFormatting>
  <hyperlinks>
    <hyperlink ref="G1" location="Sheet2!A1" display="Sheet 2" xr:uid="{F239B661-99F8-4D28-A5E7-670C9C51D2BA}"/>
  </hyperlink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7B93780-77CE-431D-8775-CFA8AE0C4B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Sheet1!B6:E6</xm:f>
              <xm:sqref>G6</xm:sqref>
            </x14:sparkline>
            <x14:sparkline>
              <xm:f>Sheet1!B7:E7</xm:f>
              <xm:sqref>G7</xm:sqref>
            </x14:sparkline>
            <x14:sparkline>
              <xm:f>Sheet1!B8:E8</xm:f>
              <xm:sqref>G8</xm:sqref>
            </x14:sparkline>
            <x14:sparkline>
              <xm:f>Sheet1!B9:E9</xm:f>
              <xm:sqref>G9</xm:sqref>
            </x14:sparkline>
            <x14:sparkline>
              <xm:f>Sheet1!B10:E10</xm:f>
              <xm:sqref>G10</xm:sqref>
            </x14:sparkline>
            <x14:sparkline>
              <xm:f>Sheet1!B11:E11</xm:f>
              <xm:sqref>G11</xm:sqref>
            </x14:sparkline>
            <x14:sparkline>
              <xm:f>Sheet1!B12:E12</xm:f>
              <xm:sqref>G12</xm:sqref>
            </x14:sparkline>
            <x14:sparkline>
              <xm:f>Sheet1!B13:E13</xm:f>
              <xm:sqref>G13</xm:sqref>
            </x14:sparkline>
            <x14:sparkline>
              <xm:f>Sheet1!B14:E14</xm:f>
              <xm:sqref>G14</xm:sqref>
            </x14:sparkline>
            <x14:sparkline>
              <xm:f>Sheet1!B15:E15</xm:f>
              <xm:sqref>G15</xm:sqref>
            </x14:sparkline>
            <x14:sparkline>
              <xm:f>Sheet1!B16:E16</xm:f>
              <xm:sqref>G16</xm:sqref>
            </x14:sparkline>
            <x14:sparkline>
              <xm:f>Sheet1!B17:E17</xm:f>
              <xm:sqref>G17</xm:sqref>
            </x14:sparkline>
            <x14:sparkline>
              <xm:f>Sheet1!B18:E18</xm:f>
              <xm:sqref>G18</xm:sqref>
            </x14:sparkline>
            <x14:sparkline>
              <xm:f>Sheet1!B19:E19</xm:f>
              <xm:sqref>G19</xm:sqref>
            </x14:sparkline>
            <x14:sparkline>
              <xm:f>Sheet1!B20:E20</xm:f>
              <xm:sqref>G20</xm:sqref>
            </x14:sparkline>
            <x14:sparkline>
              <xm:f>Sheet1!B21:E21</xm:f>
              <xm:sqref>G21</xm:sqref>
            </x14:sparkline>
            <x14:sparkline>
              <xm:f>Sheet1!B22:E22</xm:f>
              <xm:sqref>G22</xm:sqref>
            </x14:sparkline>
            <x14:sparkline>
              <xm:f>Sheet1!B23:E23</xm:f>
              <xm:sqref>G23</xm:sqref>
            </x14:sparkline>
            <x14:sparkline>
              <xm:f>Sheet1!B24:E24</xm:f>
              <xm:sqref>G24</xm:sqref>
            </x14:sparkline>
            <x14:sparkline>
              <xm:f>Sheet1!B25:E25</xm:f>
              <xm:sqref>G25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5"/>
  <sheetViews>
    <sheetView topLeftCell="D1" workbookViewId="0">
      <selection activeCell="V2" sqref="V2:V5"/>
    </sheetView>
  </sheetViews>
  <sheetFormatPr defaultRowHeight="14.5" x14ac:dyDescent="0.35"/>
  <sheetData>
    <row r="2" spans="1:22" ht="15.5" x14ac:dyDescent="0.35">
      <c r="A2" s="10">
        <v>0.5</v>
      </c>
      <c r="B2" s="10">
        <v>0.5</v>
      </c>
      <c r="C2" s="10">
        <v>0.5</v>
      </c>
      <c r="D2" s="10">
        <v>0.5</v>
      </c>
      <c r="E2" s="10">
        <v>0.5</v>
      </c>
      <c r="F2" s="10">
        <v>0.5</v>
      </c>
      <c r="G2" s="10">
        <v>0.5</v>
      </c>
      <c r="H2" s="10">
        <v>0.5</v>
      </c>
      <c r="I2" s="10">
        <v>0.5</v>
      </c>
      <c r="J2" s="10">
        <v>0.5</v>
      </c>
      <c r="K2" s="10">
        <v>0.5</v>
      </c>
      <c r="L2" s="10">
        <v>0.5</v>
      </c>
      <c r="M2" s="10">
        <v>0.5</v>
      </c>
      <c r="N2" s="10">
        <v>0.5</v>
      </c>
      <c r="O2" s="10">
        <v>0.5</v>
      </c>
      <c r="P2" s="10">
        <v>0.5</v>
      </c>
      <c r="Q2" s="10">
        <v>0.5</v>
      </c>
      <c r="R2" s="10">
        <v>0.5</v>
      </c>
      <c r="S2" s="10">
        <v>0.5</v>
      </c>
      <c r="T2" s="10">
        <v>0.5</v>
      </c>
      <c r="U2" s="11">
        <f>SUM(A2:T2)</f>
        <v>10</v>
      </c>
      <c r="V2" s="12">
        <f>INT(U2)+IF(AND(U2-INT(U2)&gt;=0.25,U2-INT(U2)&lt;0.75),0.5,IF(U2-INT(U2)&gt;=0.75,1,0))</f>
        <v>10</v>
      </c>
    </row>
    <row r="3" spans="1:22" ht="15.5" x14ac:dyDescent="0.35">
      <c r="A3" s="10">
        <v>0.5</v>
      </c>
      <c r="B3" s="10">
        <v>0.5</v>
      </c>
      <c r="C3" s="10">
        <v>0.5</v>
      </c>
      <c r="D3" s="10">
        <v>0.5</v>
      </c>
      <c r="E3" s="10">
        <v>0.5</v>
      </c>
      <c r="F3" s="10">
        <v>0.5</v>
      </c>
      <c r="G3" s="10">
        <v>0.5</v>
      </c>
      <c r="H3" s="10">
        <v>0.5</v>
      </c>
      <c r="I3" s="10">
        <v>0.5</v>
      </c>
      <c r="J3" s="10">
        <v>0.5</v>
      </c>
      <c r="K3" s="10">
        <v>0.5</v>
      </c>
      <c r="L3" s="10">
        <v>0.5</v>
      </c>
      <c r="M3" s="10">
        <v>0.5</v>
      </c>
      <c r="N3" s="10">
        <v>0</v>
      </c>
      <c r="O3" s="10">
        <v>0.25</v>
      </c>
      <c r="P3" s="10">
        <v>0.5</v>
      </c>
      <c r="Q3" s="10">
        <v>0.5</v>
      </c>
      <c r="R3" s="10">
        <v>0.5</v>
      </c>
      <c r="S3" s="10">
        <v>0.5</v>
      </c>
      <c r="T3" s="10">
        <v>0.5</v>
      </c>
      <c r="U3" s="11">
        <f t="shared" ref="U3:U5" si="0">SUM(A3:T3)</f>
        <v>9.25</v>
      </c>
      <c r="V3" s="12">
        <f>INT(U3)+IF(AND(U3-INT(U3)&gt;=0.25,U3-INT(U3)&lt;0.75),0.5,IF(U3-INT(U3)&gt;=0.75,1,0))</f>
        <v>9.5</v>
      </c>
    </row>
    <row r="4" spans="1:22" ht="15.5" x14ac:dyDescent="0.35">
      <c r="A4" s="10">
        <v>0.5</v>
      </c>
      <c r="B4" s="10">
        <v>0.5</v>
      </c>
      <c r="C4" s="10">
        <v>0.5</v>
      </c>
      <c r="D4" s="10">
        <v>0.5</v>
      </c>
      <c r="E4" s="10">
        <v>0.5</v>
      </c>
      <c r="F4" s="10">
        <v>0.25</v>
      </c>
      <c r="G4" s="10">
        <v>0.5</v>
      </c>
      <c r="H4" s="10">
        <v>0.25</v>
      </c>
      <c r="I4" s="10">
        <v>0.5</v>
      </c>
      <c r="J4" s="10">
        <v>0.5</v>
      </c>
      <c r="K4" s="10">
        <v>0.5</v>
      </c>
      <c r="L4" s="10">
        <v>0.5</v>
      </c>
      <c r="M4" s="10">
        <v>0.5</v>
      </c>
      <c r="N4" s="10">
        <v>0.5</v>
      </c>
      <c r="O4" s="10">
        <v>0.5</v>
      </c>
      <c r="P4" s="10">
        <v>0.5</v>
      </c>
      <c r="Q4" s="10">
        <v>0.5</v>
      </c>
      <c r="R4" s="10">
        <v>0.5</v>
      </c>
      <c r="S4" s="10">
        <v>0.5</v>
      </c>
      <c r="T4" s="10">
        <v>0.5</v>
      </c>
      <c r="U4" s="11">
        <f t="shared" si="0"/>
        <v>9.5</v>
      </c>
      <c r="V4" s="12">
        <f>INT(U4)+IF(AND(U4-INT(U4)&gt;=0.25,U4-INT(U4)&lt;0.75),0.5,IF(U4-INT(U4)&gt;=0.75,1,0))</f>
        <v>9.5</v>
      </c>
    </row>
    <row r="5" spans="1:22" ht="15.5" x14ac:dyDescent="0.35">
      <c r="A5" s="10">
        <v>0.5</v>
      </c>
      <c r="B5" s="10">
        <v>0.5</v>
      </c>
      <c r="C5" s="10">
        <v>0.5</v>
      </c>
      <c r="D5" s="10">
        <v>0.5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  <c r="J5" s="10">
        <v>0.5</v>
      </c>
      <c r="K5" s="10">
        <v>0.5</v>
      </c>
      <c r="L5" s="10">
        <v>0.5</v>
      </c>
      <c r="M5" s="10">
        <v>0.5</v>
      </c>
      <c r="N5" s="10">
        <v>0.5</v>
      </c>
      <c r="O5" s="10">
        <v>0.5</v>
      </c>
      <c r="P5" s="10">
        <v>0.5</v>
      </c>
      <c r="Q5" s="10">
        <v>0.25</v>
      </c>
      <c r="R5" s="10">
        <v>0.5</v>
      </c>
      <c r="S5" s="10">
        <v>0.5</v>
      </c>
      <c r="T5" s="10">
        <v>0.5</v>
      </c>
      <c r="U5" s="11">
        <f t="shared" si="0"/>
        <v>9.75</v>
      </c>
      <c r="V5" s="12">
        <f>INT(U5)+IF(AND(U5-INT(U5)&gt;=0.25,U5-INT(U5)&lt;0.75),0.5,IF(U5-INT(U5)&gt;=0.75,1,0))</f>
        <v>10</v>
      </c>
    </row>
  </sheetData>
  <protectedRanges>
    <protectedRange sqref="A2:T5" name="Range1_2_2_2" securityDescriptor="O:WDG:WDD:(A;;CC;;;WD)"/>
  </protectedRanges>
  <conditionalFormatting sqref="V2:V5">
    <cfRule type="expression" dxfId="1" priority="1">
      <formula>AND(#REF!&gt;=5,$V2&gt;=3,#REF!&gt;=3)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2"/>
  <sheetViews>
    <sheetView topLeftCell="D1" workbookViewId="0">
      <selection activeCell="V2" sqref="V2"/>
    </sheetView>
  </sheetViews>
  <sheetFormatPr defaultRowHeight="14.5" x14ac:dyDescent="0.35"/>
  <sheetData>
    <row r="2" spans="1:22" ht="15.5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>
        <f>SUM(A2:T2)</f>
        <v>0</v>
      </c>
      <c r="V2" s="12">
        <f>INT(U2)+IF(AND(U2-INT(U2)&gt;=0.25,U2-INT(U2)&lt;0.75),0.5,IF(U2-INT(U2)&gt;=0.75,1,0))</f>
        <v>0</v>
      </c>
    </row>
  </sheetData>
  <protectedRanges>
    <protectedRange sqref="A2:T2" name="Range1_2_2_2" securityDescriptor="O:WDG:WDD:(A;;CC;;;WD)"/>
  </protectedRanges>
  <conditionalFormatting sqref="V2">
    <cfRule type="expression" dxfId="0" priority="1">
      <formula>AND(#REF!&gt;=5,$V2&gt;=3,#REF!&gt;=3)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C4" sqref="C4"/>
    </sheetView>
  </sheetViews>
  <sheetFormatPr defaultRowHeight="14.5" x14ac:dyDescent="0.35"/>
  <cols>
    <col min="1" max="1" width="11.7265625" bestFit="1" customWidth="1"/>
  </cols>
  <sheetData>
    <row r="1" spans="1:2" x14ac:dyDescent="0.35">
      <c r="A1" t="s">
        <v>30</v>
      </c>
      <c r="B1" t="s">
        <v>31</v>
      </c>
    </row>
    <row r="2" spans="1:2" x14ac:dyDescent="0.35">
      <c r="A2" t="s">
        <v>32</v>
      </c>
      <c r="B2" s="7">
        <f>Sheet5!B$34</f>
        <v>98725</v>
      </c>
    </row>
    <row r="3" spans="1:2" x14ac:dyDescent="0.35">
      <c r="A3" t="s">
        <v>33</v>
      </c>
      <c r="B3" s="7">
        <f>Sheet5!C$34</f>
        <v>89870</v>
      </c>
    </row>
    <row r="4" spans="1:2" x14ac:dyDescent="0.35">
      <c r="A4" t="s">
        <v>34</v>
      </c>
      <c r="B4" s="7">
        <f>Sheet5!D$34</f>
        <v>74150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tabSelected="1" topLeftCell="A16" workbookViewId="0">
      <selection activeCell="F29" sqref="F29"/>
    </sheetView>
  </sheetViews>
  <sheetFormatPr defaultRowHeight="14.5" x14ac:dyDescent="0.35"/>
  <cols>
    <col min="1" max="1" width="18.7265625" bestFit="1" customWidth="1"/>
    <col min="2" max="2" width="8.54296875" bestFit="1" customWidth="1"/>
    <col min="3" max="3" width="11.453125" bestFit="1" customWidth="1"/>
    <col min="4" max="4" width="10.1796875" bestFit="1" customWidth="1"/>
  </cols>
  <sheetData>
    <row r="1" spans="1:6" ht="21" x14ac:dyDescent="0.5">
      <c r="A1" s="14" t="s">
        <v>35</v>
      </c>
      <c r="B1" s="14"/>
      <c r="C1" s="14"/>
      <c r="D1" s="14"/>
    </row>
    <row r="2" spans="1:6" x14ac:dyDescent="0.35">
      <c r="A2" s="8" t="s">
        <v>36</v>
      </c>
      <c r="B2" s="8"/>
      <c r="C2" s="8"/>
      <c r="D2" s="8"/>
      <c r="F2">
        <f>COUNTBLANK(B4:D33)</f>
        <v>7</v>
      </c>
    </row>
    <row r="3" spans="1:6" x14ac:dyDescent="0.35">
      <c r="A3" s="8" t="s">
        <v>37</v>
      </c>
      <c r="B3" s="8" t="s">
        <v>32</v>
      </c>
      <c r="C3" s="8" t="s">
        <v>38</v>
      </c>
      <c r="D3" s="8" t="s">
        <v>34</v>
      </c>
    </row>
    <row r="4" spans="1:6" x14ac:dyDescent="0.35">
      <c r="A4" s="22">
        <v>1</v>
      </c>
      <c r="B4" s="7">
        <v>2546</v>
      </c>
      <c r="C4" s="7">
        <v>3652</v>
      </c>
      <c r="D4" s="7">
        <v>3524</v>
      </c>
      <c r="E4">
        <f>IF(D4&gt;2500,1,0)</f>
        <v>1</v>
      </c>
    </row>
    <row r="5" spans="1:6" x14ac:dyDescent="0.35">
      <c r="A5" s="22">
        <v>2</v>
      </c>
      <c r="B5" s="7">
        <v>3958</v>
      </c>
      <c r="C5" s="7">
        <v>3652</v>
      </c>
      <c r="D5" s="7">
        <v>2155</v>
      </c>
      <c r="E5">
        <f t="shared" ref="E5:E33" si="0">IF(D5&gt;2500,1,0)</f>
        <v>0</v>
      </c>
    </row>
    <row r="6" spans="1:6" x14ac:dyDescent="0.35">
      <c r="A6" s="22">
        <v>3</v>
      </c>
      <c r="B6" s="7">
        <v>3257</v>
      </c>
      <c r="C6" s="7"/>
      <c r="D6" s="7">
        <v>2548</v>
      </c>
      <c r="E6">
        <f t="shared" si="0"/>
        <v>1</v>
      </c>
    </row>
    <row r="7" spans="1:6" x14ac:dyDescent="0.35">
      <c r="A7" s="22">
        <v>4</v>
      </c>
      <c r="B7" s="7">
        <v>2654</v>
      </c>
      <c r="C7" s="7">
        <v>3365</v>
      </c>
      <c r="D7" s="7">
        <v>1584</v>
      </c>
      <c r="E7">
        <f t="shared" si="0"/>
        <v>0</v>
      </c>
    </row>
    <row r="8" spans="1:6" x14ac:dyDescent="0.35">
      <c r="A8" s="22">
        <v>5</v>
      </c>
      <c r="B8" s="7">
        <v>3952</v>
      </c>
      <c r="C8" s="7">
        <v>2154</v>
      </c>
      <c r="D8" s="7">
        <v>1805</v>
      </c>
      <c r="E8">
        <f t="shared" si="0"/>
        <v>0</v>
      </c>
    </row>
    <row r="9" spans="1:6" x14ac:dyDescent="0.35">
      <c r="A9" s="22">
        <v>6</v>
      </c>
      <c r="B9" s="7">
        <v>3210</v>
      </c>
      <c r="C9" s="7">
        <v>3652</v>
      </c>
      <c r="D9" s="7">
        <v>1651</v>
      </c>
      <c r="E9">
        <f t="shared" si="0"/>
        <v>0</v>
      </c>
    </row>
    <row r="10" spans="1:6" x14ac:dyDescent="0.35">
      <c r="A10" s="22">
        <v>7</v>
      </c>
      <c r="B10" s="7">
        <v>2515</v>
      </c>
      <c r="C10" s="7">
        <v>1879</v>
      </c>
      <c r="D10" s="7"/>
      <c r="E10">
        <f t="shared" si="0"/>
        <v>0</v>
      </c>
    </row>
    <row r="11" spans="1:6" x14ac:dyDescent="0.35">
      <c r="A11" s="22">
        <v>8</v>
      </c>
      <c r="B11" s="7">
        <v>3521</v>
      </c>
      <c r="C11" s="7">
        <v>2546</v>
      </c>
      <c r="D11" s="7">
        <v>1256</v>
      </c>
      <c r="E11">
        <f t="shared" si="0"/>
        <v>0</v>
      </c>
    </row>
    <row r="12" spans="1:6" x14ac:dyDescent="0.35">
      <c r="A12" s="22">
        <v>9</v>
      </c>
      <c r="B12" s="7">
        <v>3652</v>
      </c>
      <c r="C12" s="7">
        <v>2356</v>
      </c>
      <c r="D12" s="7">
        <v>3687</v>
      </c>
      <c r="E12">
        <f t="shared" si="0"/>
        <v>1</v>
      </c>
    </row>
    <row r="13" spans="1:6" x14ac:dyDescent="0.35">
      <c r="A13" s="22">
        <v>10</v>
      </c>
      <c r="B13" s="7"/>
      <c r="C13" s="7">
        <v>3571</v>
      </c>
      <c r="D13" s="7">
        <v>3894</v>
      </c>
      <c r="E13">
        <f t="shared" si="0"/>
        <v>1</v>
      </c>
    </row>
    <row r="14" spans="1:6" x14ac:dyDescent="0.35">
      <c r="A14" s="22">
        <v>11</v>
      </c>
      <c r="B14" s="7">
        <v>3587</v>
      </c>
      <c r="C14" s="7">
        <v>3697</v>
      </c>
      <c r="D14" s="7">
        <v>2345</v>
      </c>
      <c r="E14">
        <f t="shared" si="0"/>
        <v>0</v>
      </c>
    </row>
    <row r="15" spans="1:6" x14ac:dyDescent="0.35">
      <c r="A15" s="22">
        <v>12</v>
      </c>
      <c r="B15" s="7">
        <v>4210</v>
      </c>
      <c r="C15" s="7">
        <v>2365</v>
      </c>
      <c r="D15" s="7">
        <v>2411</v>
      </c>
      <c r="E15">
        <f t="shared" si="0"/>
        <v>0</v>
      </c>
    </row>
    <row r="16" spans="1:6" x14ac:dyDescent="0.35">
      <c r="A16" s="22">
        <v>13</v>
      </c>
      <c r="B16" s="7">
        <v>3890</v>
      </c>
      <c r="C16" s="7">
        <v>3254</v>
      </c>
      <c r="D16" s="7">
        <v>2578</v>
      </c>
      <c r="E16">
        <f t="shared" si="0"/>
        <v>1</v>
      </c>
    </row>
    <row r="17" spans="1:5" x14ac:dyDescent="0.35">
      <c r="A17" s="22">
        <v>14</v>
      </c>
      <c r="B17" s="7">
        <v>2356</v>
      </c>
      <c r="C17" s="7">
        <v>2321</v>
      </c>
      <c r="D17" s="7"/>
      <c r="E17">
        <f t="shared" si="0"/>
        <v>0</v>
      </c>
    </row>
    <row r="18" spans="1:5" x14ac:dyDescent="0.35">
      <c r="A18" s="22">
        <v>15</v>
      </c>
      <c r="B18" s="7">
        <v>3256</v>
      </c>
      <c r="C18" s="7">
        <v>1245</v>
      </c>
      <c r="D18" s="7">
        <v>2366</v>
      </c>
      <c r="E18">
        <f t="shared" si="0"/>
        <v>0</v>
      </c>
    </row>
    <row r="19" spans="1:5" x14ac:dyDescent="0.35">
      <c r="A19" s="22">
        <v>16</v>
      </c>
      <c r="B19" s="7">
        <v>3584</v>
      </c>
      <c r="C19" s="7">
        <v>3655</v>
      </c>
      <c r="D19" s="7">
        <v>2564</v>
      </c>
      <c r="E19">
        <f t="shared" si="0"/>
        <v>1</v>
      </c>
    </row>
    <row r="20" spans="1:5" x14ac:dyDescent="0.35">
      <c r="A20" s="22">
        <v>17</v>
      </c>
      <c r="B20" s="7">
        <v>3652</v>
      </c>
      <c r="C20" s="7">
        <v>2524</v>
      </c>
      <c r="D20" s="7">
        <v>2330</v>
      </c>
      <c r="E20">
        <f t="shared" si="0"/>
        <v>0</v>
      </c>
    </row>
    <row r="21" spans="1:5" x14ac:dyDescent="0.35">
      <c r="A21" s="22">
        <v>18</v>
      </c>
      <c r="B21" s="7">
        <v>3652</v>
      </c>
      <c r="C21" s="7"/>
      <c r="D21" s="7">
        <v>3650</v>
      </c>
      <c r="E21">
        <f t="shared" si="0"/>
        <v>1</v>
      </c>
    </row>
    <row r="22" spans="1:5" x14ac:dyDescent="0.35">
      <c r="A22" s="22">
        <v>19</v>
      </c>
      <c r="B22" s="7">
        <v>5650</v>
      </c>
      <c r="C22" s="7">
        <v>4250</v>
      </c>
      <c r="D22" s="7">
        <v>3695</v>
      </c>
      <c r="E22">
        <f t="shared" si="0"/>
        <v>1</v>
      </c>
    </row>
    <row r="23" spans="1:5" x14ac:dyDescent="0.35">
      <c r="A23" s="22">
        <v>20</v>
      </c>
      <c r="B23" s="7">
        <v>4580</v>
      </c>
      <c r="C23" s="7">
        <v>4442</v>
      </c>
      <c r="D23" s="7">
        <v>3694</v>
      </c>
      <c r="E23">
        <f t="shared" si="0"/>
        <v>1</v>
      </c>
    </row>
    <row r="24" spans="1:5" x14ac:dyDescent="0.35">
      <c r="A24" s="22">
        <v>21</v>
      </c>
      <c r="B24" s="7">
        <v>3651</v>
      </c>
      <c r="C24" s="7">
        <v>3685</v>
      </c>
      <c r="D24" s="7">
        <v>2368</v>
      </c>
      <c r="E24">
        <f t="shared" si="0"/>
        <v>0</v>
      </c>
    </row>
    <row r="25" spans="1:5" x14ac:dyDescent="0.35">
      <c r="A25" s="22">
        <v>22</v>
      </c>
      <c r="B25" s="7">
        <v>3265</v>
      </c>
      <c r="C25" s="7">
        <v>3998</v>
      </c>
      <c r="D25" s="7">
        <v>3695</v>
      </c>
      <c r="E25">
        <f t="shared" si="0"/>
        <v>1</v>
      </c>
    </row>
    <row r="26" spans="1:5" x14ac:dyDescent="0.35">
      <c r="A26" s="22">
        <v>23</v>
      </c>
      <c r="B26" s="7">
        <v>3654</v>
      </c>
      <c r="C26" s="7">
        <v>3652</v>
      </c>
      <c r="D26" s="7">
        <v>3658</v>
      </c>
      <c r="E26">
        <f t="shared" si="0"/>
        <v>1</v>
      </c>
    </row>
    <row r="27" spans="1:5" x14ac:dyDescent="0.35">
      <c r="A27" s="22">
        <v>24</v>
      </c>
      <c r="B27" s="7">
        <v>3587</v>
      </c>
      <c r="C27" s="7">
        <v>2365</v>
      </c>
      <c r="D27" s="7">
        <v>3656</v>
      </c>
      <c r="E27">
        <f t="shared" si="0"/>
        <v>1</v>
      </c>
    </row>
    <row r="28" spans="1:5" x14ac:dyDescent="0.35">
      <c r="A28" s="22">
        <v>25</v>
      </c>
      <c r="B28" s="7">
        <v>2156</v>
      </c>
      <c r="C28" s="7">
        <v>2355</v>
      </c>
      <c r="D28" s="7">
        <v>2156</v>
      </c>
      <c r="E28">
        <f t="shared" si="0"/>
        <v>0</v>
      </c>
    </row>
    <row r="29" spans="1:5" x14ac:dyDescent="0.35">
      <c r="A29" s="22">
        <v>26</v>
      </c>
      <c r="B29" s="7">
        <v>3698</v>
      </c>
      <c r="C29" s="7">
        <v>3999</v>
      </c>
      <c r="D29" s="7"/>
      <c r="E29">
        <f t="shared" si="0"/>
        <v>0</v>
      </c>
    </row>
    <row r="30" spans="1:5" x14ac:dyDescent="0.35">
      <c r="A30" s="22">
        <v>27</v>
      </c>
      <c r="B30" s="7"/>
      <c r="C30" s="7">
        <v>4210</v>
      </c>
      <c r="D30" s="7">
        <v>2650</v>
      </c>
      <c r="E30">
        <f t="shared" si="0"/>
        <v>1</v>
      </c>
    </row>
    <row r="31" spans="1:5" x14ac:dyDescent="0.35">
      <c r="A31" s="22">
        <v>28</v>
      </c>
      <c r="B31" s="7">
        <v>3685</v>
      </c>
      <c r="C31" s="7">
        <v>4587</v>
      </c>
      <c r="D31" s="7">
        <v>2553</v>
      </c>
      <c r="E31">
        <f t="shared" si="0"/>
        <v>1</v>
      </c>
    </row>
    <row r="32" spans="1:5" x14ac:dyDescent="0.35">
      <c r="A32" s="22">
        <v>29</v>
      </c>
      <c r="B32" s="7">
        <v>3652</v>
      </c>
      <c r="C32" s="7">
        <v>3985</v>
      </c>
      <c r="D32" s="7">
        <v>3154</v>
      </c>
      <c r="E32">
        <f t="shared" si="0"/>
        <v>1</v>
      </c>
    </row>
    <row r="33" spans="1:5" x14ac:dyDescent="0.35">
      <c r="A33" s="22">
        <v>30</v>
      </c>
      <c r="B33" s="7">
        <v>3695</v>
      </c>
      <c r="C33" s="7">
        <v>2454</v>
      </c>
      <c r="D33" s="7">
        <v>2523</v>
      </c>
      <c r="E33">
        <f t="shared" si="0"/>
        <v>1</v>
      </c>
    </row>
    <row r="34" spans="1:5" x14ac:dyDescent="0.35">
      <c r="A34" s="9" t="s">
        <v>39</v>
      </c>
      <c r="B34" s="7">
        <f>SUM(B4:B33)</f>
        <v>98725</v>
      </c>
      <c r="C34" s="7">
        <f t="shared" ref="C34:D34" si="1">SUM(C4:C33)</f>
        <v>89870</v>
      </c>
      <c r="D34" s="7">
        <f t="shared" si="1"/>
        <v>74150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Oanh</dc:creator>
  <cp:lastModifiedBy>Khôi Tạ</cp:lastModifiedBy>
  <dcterms:created xsi:type="dcterms:W3CDTF">2017-04-13T23:35:28Z</dcterms:created>
  <dcterms:modified xsi:type="dcterms:W3CDTF">2021-07-13T12:40:39Z</dcterms:modified>
</cp:coreProperties>
</file>