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TL INTERN\GTL INTERN CLASSES\EXCEL\DAY 1\LECTURE 2\"/>
    </mc:Choice>
  </mc:AlternateContent>
  <bookViews>
    <workbookView xWindow="-103" yWindow="-103" windowWidth="22149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10" i="1"/>
  <c r="J9" i="1"/>
  <c r="J8" i="1"/>
  <c r="J7" i="1"/>
  <c r="J6" i="1"/>
  <c r="D18" i="1"/>
  <c r="D20" i="1"/>
  <c r="D19" i="1" s="1"/>
  <c r="I7" i="1"/>
  <c r="I10" i="1"/>
  <c r="I9" i="1"/>
  <c r="I8" i="1"/>
  <c r="I6" i="1"/>
  <c r="I5" i="1"/>
  <c r="D17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<sst xmlns="http://schemas.openxmlformats.org/spreadsheetml/2006/main" count="34" uniqueCount="30">
  <si>
    <t>Order Sales Report</t>
  </si>
  <si>
    <t>OrderID</t>
  </si>
  <si>
    <t>OrderDate</t>
  </si>
  <si>
    <t>Product Category</t>
  </si>
  <si>
    <t>Product Name</t>
  </si>
  <si>
    <t>Sales</t>
  </si>
  <si>
    <t>Profit</t>
  </si>
  <si>
    <t>1002-BA</t>
  </si>
  <si>
    <t>Climbing</t>
  </si>
  <si>
    <t>Carabines</t>
  </si>
  <si>
    <t>1001-BA</t>
  </si>
  <si>
    <t>Golf</t>
  </si>
  <si>
    <t>Tees</t>
  </si>
  <si>
    <t>1300-CD</t>
  </si>
  <si>
    <t>Markers</t>
  </si>
  <si>
    <t>Ropes</t>
  </si>
  <si>
    <t>1400-DC</t>
  </si>
  <si>
    <t>Golf Bats</t>
  </si>
  <si>
    <t>1345-QS</t>
  </si>
  <si>
    <t>Harness</t>
  </si>
  <si>
    <t>1400-PL</t>
  </si>
  <si>
    <t>Ship Date</t>
  </si>
  <si>
    <t>Summary Report</t>
  </si>
  <si>
    <t>Profit Raito</t>
  </si>
  <si>
    <t>Days to Ship</t>
  </si>
  <si>
    <t>Total Sales</t>
  </si>
  <si>
    <t>Profit Ratio</t>
  </si>
  <si>
    <t>Total Profit</t>
  </si>
  <si>
    <t>Shipping KPIs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</si>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</sst>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4"/>
      <color rgb="FFFF0000"/>
      <name val="Arial Black"/>
      <family val="2"/>
    </font>
    <font>
      <b/>
      <sz val="14"/>
      <color rgb="FFFFFF00"/>
      <name val="Arial Black"/>
      <family val="2"/>
    </font>
    <font>
      <b/>
      <sz val="14"/>
      <color rgb="FFFF00FF"/>
      <name val="Arial Black"/>
      <family val="2"/>
    </font>
    <font>
      <b/>
      <sz val="14"/>
      <color theme="0"/>
      <name val="Arial Black"/>
      <family val="2"/>
    </font>
    <font>
      <b/>
      <sz val="36"/>
      <color theme="7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10" fontId="4" fillId="7" borderId="1" xfId="0" applyNumberFormat="1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14" fontId="4" fillId="7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164" fontId="4" fillId="7" borderId="1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0" fontId="5" fillId="2" borderId="1" xfId="0" applyNumberFormat="1" applyFont="1" applyFill="1" applyBorder="1" applyAlignment="1">
      <alignment vertical="center"/>
    </xf>
    <xf numFmtId="164" fontId="4" fillId="5" borderId="13" xfId="0" applyNumberFormat="1" applyFont="1" applyFill="1" applyBorder="1" applyAlignment="1">
      <alignment horizontal="center" vertical="center"/>
    </xf>
    <xf numFmtId="164" fontId="4" fillId="5" borderId="14" xfId="0" applyNumberFormat="1" applyFont="1" applyFill="1" applyBorder="1" applyAlignment="1">
      <alignment horizontal="center" vertical="center"/>
    </xf>
    <xf numFmtId="164" fontId="4" fillId="5" borderId="1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0" fontId="4" fillId="5" borderId="13" xfId="0" applyNumberFormat="1" applyFont="1" applyFill="1" applyBorder="1" applyAlignment="1">
      <alignment horizontal="center" vertical="center"/>
    </xf>
    <xf numFmtId="10" fontId="4" fillId="5" borderId="14" xfId="0" applyNumberFormat="1" applyFont="1" applyFill="1" applyBorder="1" applyAlignment="1">
      <alignment horizontal="center" vertical="center"/>
    </xf>
    <xf numFmtId="10" fontId="4" fillId="5" borderId="15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8" sqref="D18:J18"/>
    </sheetView>
  </sheetViews>
  <sheetFormatPr defaultRowHeight="21.45" x14ac:dyDescent="0.4"/>
  <cols>
    <col min="1" max="1" width="12.765625" style="6" bestFit="1" customWidth="1"/>
    <col min="2" max="3" width="16.4609375" style="2" bestFit="1" customWidth="1"/>
    <col min="4" max="4" width="25.84375" style="2" bestFit="1" customWidth="1"/>
    <col min="5" max="5" width="21.07421875" style="2" bestFit="1" customWidth="1"/>
    <col min="6" max="6" width="17.3828125" style="2" bestFit="1" customWidth="1"/>
    <col min="7" max="7" width="13" style="2" bestFit="1" customWidth="1"/>
    <col min="8" max="8" width="17.15234375" style="7" bestFit="1" customWidth="1"/>
    <col min="9" max="9" width="18.69140625" style="2" bestFit="1" customWidth="1"/>
    <col min="10" max="10" width="20.61328125" style="2" bestFit="1" customWidth="1"/>
    <col min="11" max="16384" width="9.23046875" style="2"/>
  </cols>
  <sheetData>
    <row r="1" spans="1:10" s="1" customFormat="1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4">
      <c r="A2" s="35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4">
      <c r="A3" s="35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4">
      <c r="A4" s="13" t="s">
        <v>1</v>
      </c>
      <c r="B4" s="14" t="s">
        <v>2</v>
      </c>
      <c r="C4" s="14" t="s">
        <v>21</v>
      </c>
      <c r="D4" s="14" t="s">
        <v>3</v>
      </c>
      <c r="E4" s="14" t="s">
        <v>4</v>
      </c>
      <c r="F4" s="14" t="s">
        <v>5</v>
      </c>
      <c r="G4" s="14" t="s">
        <v>6</v>
      </c>
      <c r="H4" s="15" t="s">
        <v>23</v>
      </c>
      <c r="I4" s="14" t="s">
        <v>24</v>
      </c>
      <c r="J4" s="14" t="s">
        <v>28</v>
      </c>
    </row>
    <row r="5" spans="1:10" x14ac:dyDescent="0.4">
      <c r="A5" s="9" t="s">
        <v>7</v>
      </c>
      <c r="B5" s="10">
        <v>43536</v>
      </c>
      <c r="C5" s="10">
        <v>43537</v>
      </c>
      <c r="D5" s="11" t="s">
        <v>8</v>
      </c>
      <c r="E5" s="11" t="s">
        <v>9</v>
      </c>
      <c r="F5" s="12">
        <v>1200</v>
      </c>
      <c r="G5" s="12">
        <v>340</v>
      </c>
      <c r="H5" s="8">
        <f>(G5/F5)</f>
        <v>0.28333333333333333</v>
      </c>
      <c r="I5" s="11">
        <f>_xlfn.DAYS(C5,B5)</f>
        <v>1</v>
      </c>
      <c r="J5" s="11" t="str">
        <f>IF(I5&gt;3,"DELAYED","ON TIME")</f>
        <v>ON TIME</v>
      </c>
    </row>
    <row r="6" spans="1:10" x14ac:dyDescent="0.4">
      <c r="A6" s="9" t="s">
        <v>10</v>
      </c>
      <c r="B6" s="10">
        <v>43555</v>
      </c>
      <c r="C6" s="10">
        <v>43559</v>
      </c>
      <c r="D6" s="11" t="s">
        <v>11</v>
      </c>
      <c r="E6" s="11" t="s">
        <v>12</v>
      </c>
      <c r="F6" s="12">
        <v>1000</v>
      </c>
      <c r="G6" s="12">
        <v>400</v>
      </c>
      <c r="H6" s="8">
        <f t="shared" ref="H6:H10" si="0">(G6/F6)</f>
        <v>0.4</v>
      </c>
      <c r="I6" s="11">
        <f t="shared" ref="I6:I10" si="1">_xlfn.DAYS(C6,B6)</f>
        <v>4</v>
      </c>
      <c r="J6" s="5" t="str">
        <f t="shared" ref="J6:J10" si="2">IF(I6&gt;3,"DELAYED","ON TIME")</f>
        <v>DELAYED</v>
      </c>
    </row>
    <row r="7" spans="1:10" x14ac:dyDescent="0.4">
      <c r="A7" s="9" t="s">
        <v>13</v>
      </c>
      <c r="B7" s="10">
        <v>43862</v>
      </c>
      <c r="C7" s="10">
        <v>43876</v>
      </c>
      <c r="D7" s="11" t="s">
        <v>11</v>
      </c>
      <c r="E7" s="11" t="s">
        <v>14</v>
      </c>
      <c r="F7" s="12">
        <v>1000</v>
      </c>
      <c r="G7" s="12">
        <v>300</v>
      </c>
      <c r="H7" s="8">
        <f t="shared" si="0"/>
        <v>0.3</v>
      </c>
      <c r="I7" s="3">
        <f>_xlfn.DAYS(C7,B7)</f>
        <v>14</v>
      </c>
      <c r="J7" s="5" t="str">
        <f t="shared" si="2"/>
        <v>DELAYED</v>
      </c>
    </row>
    <row r="8" spans="1:10" x14ac:dyDescent="0.4">
      <c r="A8" s="9" t="s">
        <v>16</v>
      </c>
      <c r="B8" s="10">
        <v>43963</v>
      </c>
      <c r="C8" s="10">
        <v>43963</v>
      </c>
      <c r="D8" s="11" t="s">
        <v>8</v>
      </c>
      <c r="E8" s="11" t="s">
        <v>15</v>
      </c>
      <c r="F8" s="12">
        <v>1500.65</v>
      </c>
      <c r="G8" s="4">
        <v>50</v>
      </c>
      <c r="H8" s="8">
        <f t="shared" si="0"/>
        <v>3.3318895145436976E-2</v>
      </c>
      <c r="I8" s="11">
        <f t="shared" si="1"/>
        <v>0</v>
      </c>
      <c r="J8" s="11" t="str">
        <f t="shared" si="2"/>
        <v>ON TIME</v>
      </c>
    </row>
    <row r="9" spans="1:10" x14ac:dyDescent="0.4">
      <c r="A9" s="9" t="s">
        <v>20</v>
      </c>
      <c r="B9" s="10">
        <v>44152</v>
      </c>
      <c r="C9" s="10">
        <v>44155</v>
      </c>
      <c r="D9" s="11" t="s">
        <v>11</v>
      </c>
      <c r="E9" s="11" t="s">
        <v>17</v>
      </c>
      <c r="F9" s="4">
        <v>23000.5</v>
      </c>
      <c r="G9" s="4">
        <v>46</v>
      </c>
      <c r="H9" s="8">
        <f t="shared" si="0"/>
        <v>1.9999565226842893E-3</v>
      </c>
      <c r="I9" s="11">
        <f t="shared" si="1"/>
        <v>3</v>
      </c>
      <c r="J9" s="11" t="str">
        <f t="shared" si="2"/>
        <v>ON TIME</v>
      </c>
    </row>
    <row r="10" spans="1:10" x14ac:dyDescent="0.4">
      <c r="A10" s="9" t="s">
        <v>18</v>
      </c>
      <c r="B10" s="10">
        <v>44258</v>
      </c>
      <c r="C10" s="10">
        <v>44275</v>
      </c>
      <c r="D10" s="11" t="s">
        <v>8</v>
      </c>
      <c r="E10" s="11" t="s">
        <v>19</v>
      </c>
      <c r="F10" s="4">
        <v>3400</v>
      </c>
      <c r="G10" s="4">
        <v>90</v>
      </c>
      <c r="H10" s="8">
        <f t="shared" si="0"/>
        <v>2.6470588235294117E-2</v>
      </c>
      <c r="I10" s="3">
        <f t="shared" si="1"/>
        <v>17</v>
      </c>
      <c r="J10" s="5" t="str">
        <f t="shared" si="2"/>
        <v>DELAYED</v>
      </c>
    </row>
    <row r="14" spans="1:10" x14ac:dyDescent="0.4">
      <c r="A14" s="19" t="s">
        <v>22</v>
      </c>
      <c r="B14" s="20"/>
      <c r="C14" s="20"/>
      <c r="D14" s="20"/>
      <c r="E14" s="20"/>
      <c r="F14" s="20"/>
      <c r="G14" s="20"/>
      <c r="H14" s="20"/>
      <c r="I14" s="20"/>
      <c r="J14" s="21"/>
    </row>
    <row r="15" spans="1:10" x14ac:dyDescent="0.4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10" x14ac:dyDescent="0.4">
      <c r="A16" s="25"/>
      <c r="B16" s="26"/>
      <c r="C16" s="26"/>
      <c r="D16" s="26"/>
      <c r="E16" s="26"/>
      <c r="F16" s="26"/>
      <c r="G16" s="26"/>
      <c r="H16" s="26"/>
      <c r="I16" s="26"/>
      <c r="J16" s="27"/>
    </row>
    <row r="17" spans="1:10" x14ac:dyDescent="0.4">
      <c r="A17" s="31" t="s">
        <v>25</v>
      </c>
      <c r="B17" s="32"/>
      <c r="C17" s="32"/>
      <c r="D17" s="16">
        <f>SUM(F5:F10)</f>
        <v>31101.15</v>
      </c>
      <c r="E17" s="17"/>
      <c r="F17" s="17"/>
      <c r="G17" s="17"/>
      <c r="H17" s="17"/>
      <c r="I17" s="17"/>
      <c r="J17" s="18"/>
    </row>
    <row r="18" spans="1:10" x14ac:dyDescent="0.4">
      <c r="A18" s="31" t="s">
        <v>29</v>
      </c>
      <c r="B18" s="32"/>
      <c r="C18" s="32"/>
      <c r="D18" s="16">
        <f>AVERAGE(F5:F10)</f>
        <v>5183.5250000000005</v>
      </c>
      <c r="E18" s="17"/>
      <c r="F18" s="17"/>
      <c r="G18" s="17"/>
      <c r="H18" s="17"/>
      <c r="I18" s="17"/>
      <c r="J18" s="18"/>
    </row>
    <row r="19" spans="1:10" x14ac:dyDescent="0.4">
      <c r="A19" s="31" t="s">
        <v>26</v>
      </c>
      <c r="B19" s="32"/>
      <c r="C19" s="32"/>
      <c r="D19" s="28">
        <f>D20/D17</f>
        <v>3.9419764220937167E-2</v>
      </c>
      <c r="E19" s="29"/>
      <c r="F19" s="29"/>
      <c r="G19" s="29"/>
      <c r="H19" s="29"/>
      <c r="I19" s="29"/>
      <c r="J19" s="30"/>
    </row>
    <row r="20" spans="1:10" x14ac:dyDescent="0.4">
      <c r="A20" s="31" t="s">
        <v>27</v>
      </c>
      <c r="B20" s="32"/>
      <c r="C20" s="32"/>
      <c r="D20" s="16">
        <f>SUM(G5:G10)</f>
        <v>1226</v>
      </c>
      <c r="E20" s="17"/>
      <c r="F20" s="17"/>
      <c r="G20" s="17"/>
      <c r="H20" s="17"/>
      <c r="I20" s="17"/>
      <c r="J20" s="18"/>
    </row>
  </sheetData>
  <mergeCells count="10">
    <mergeCell ref="A1:J3"/>
    <mergeCell ref="D20:J20"/>
    <mergeCell ref="A14:J16"/>
    <mergeCell ref="D17:J17"/>
    <mergeCell ref="D18:J18"/>
    <mergeCell ref="D19:J19"/>
    <mergeCell ref="A17:C17"/>
    <mergeCell ref="A18:C18"/>
    <mergeCell ref="A20:C20"/>
    <mergeCell ref="A19:C19"/>
  </mergeCells>
  <conditionalFormatting sqref="I5:I10">
    <cfRule type="cellIs" dxfId="6" priority="7" operator="greaterThan">
      <formula>5</formula>
    </cfRule>
    <cfRule type="cellIs" dxfId="5" priority="4" operator="greaterThan">
      <formula>5</formula>
    </cfRule>
  </conditionalFormatting>
  <conditionalFormatting sqref="F5:F10">
    <cfRule type="cellIs" dxfId="4" priority="6" operator="greaterThan">
      <formula>2000</formula>
    </cfRule>
  </conditionalFormatting>
  <conditionalFormatting sqref="G5:G10">
    <cfRule type="cellIs" dxfId="3" priority="5" operator="lessThan">
      <formula>100</formula>
    </cfRule>
  </conditionalFormatting>
  <conditionalFormatting sqref="J5:J10">
    <cfRule type="containsText" dxfId="2" priority="3" operator="containsText" text="DELAYED">
      <formula>NOT(ISERROR(SEARCH("DELAYED",J5)))</formula>
    </cfRule>
    <cfRule type="containsText" dxfId="1" priority="2" operator="containsText" text="ON">
      <formula>NOT(ISERROR(SEARCH("ON",J5)))</formula>
    </cfRule>
    <cfRule type="containsText" dxfId="0" priority="1" operator="containsText" text="ON TIME">
      <formula>NOT(ISERROR(SEARCH("ON TIME",J5)))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Rahuldhanola</dc:creator>
  <cp:lastModifiedBy>Rahuldhanola</cp:lastModifiedBy>
  <dcterms:created xsi:type="dcterms:W3CDTF">2022-11-02T08:33:30Z</dcterms:created>
  <dcterms:modified xsi:type="dcterms:W3CDTF">2022-11-03T21:33:02Z</dcterms:modified>
</cp:coreProperties>
</file>