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DAY 1\LECTURE 3\"/>
    </mc:Choice>
  </mc:AlternateContent>
  <xr:revisionPtr revIDLastSave="0" documentId="13_ncr:1_{ED6390A5-A093-4C09-B4B6-132DBCE2EA41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Sheet1" sheetId="1" r:id="rId1"/>
    <sheet name="Order Sales Report Pie Chart" sheetId="2" r:id="rId2"/>
    <sheet name="Order Sales Report Line Cha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9" i="1"/>
  <c r="H8" i="1"/>
  <c r="H7" i="1"/>
  <c r="H6" i="1"/>
  <c r="H5" i="1"/>
  <c r="K5" i="1"/>
  <c r="K6" i="1"/>
  <c r="D18" i="1"/>
  <c r="D20" i="1"/>
  <c r="D19" i="1" s="1"/>
  <c r="J7" i="1"/>
  <c r="K7" i="1" s="1"/>
  <c r="J10" i="1"/>
  <c r="K10" i="1" s="1"/>
  <c r="J9" i="1"/>
  <c r="K9" i="1" s="1"/>
  <c r="J8" i="1"/>
  <c r="K8" i="1" s="1"/>
  <c r="J6" i="1"/>
  <c r="J5" i="1"/>
  <c r="D17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<sst xmlns="http://schemas.openxmlformats.org/spreadsheetml/2006/main" count="35" uniqueCount="31">
  <si>
    <t>Order Sales Report</t>
  </si>
  <si>
    <t>OrderID</t>
  </si>
  <si>
    <t>OrderDate</t>
  </si>
  <si>
    <t>Product Category</t>
  </si>
  <si>
    <t>Product Name</t>
  </si>
  <si>
    <t>Sales</t>
  </si>
  <si>
    <t>Profit</t>
  </si>
  <si>
    <t>1002-BA</t>
  </si>
  <si>
    <t>Climbing</t>
  </si>
  <si>
    <t>Carabines</t>
  </si>
  <si>
    <t>1001-BA</t>
  </si>
  <si>
    <t>Golf</t>
  </si>
  <si>
    <t>Tees</t>
  </si>
  <si>
    <t>1300-CD</t>
  </si>
  <si>
    <t>Markers</t>
  </si>
  <si>
    <t>Ropes</t>
  </si>
  <si>
    <t>1400-DC</t>
  </si>
  <si>
    <t>Golf Bats</t>
  </si>
  <si>
    <t>1345-QS</t>
  </si>
  <si>
    <t>Harness</t>
  </si>
  <si>
    <t>1400-PL</t>
  </si>
  <si>
    <t>Ship Date</t>
  </si>
  <si>
    <t>Summary Report</t>
  </si>
  <si>
    <t>Profit Raito</t>
  </si>
  <si>
    <t>Days to Ship</t>
  </si>
  <si>
    <t>Total Sales</t>
  </si>
  <si>
    <t>Avergae Sales</t>
  </si>
  <si>
    <t>Profit Ratio</t>
  </si>
  <si>
    <t>Total Profit</t>
  </si>
  <si>
    <t>Shipping KPIs</t>
  </si>
  <si>
    <t>Profit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</si>
</sst>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 Black"/>
      <family val="2"/>
    </font>
    <font>
      <b/>
      <sz val="12"/>
      <color theme="0"/>
      <name val="Arial Black"/>
      <family val="2"/>
    </font>
    <font>
      <b/>
      <sz val="12"/>
      <color rgb="FFFF00FF"/>
      <name val="Arial Black"/>
      <family val="2"/>
    </font>
    <font>
      <b/>
      <sz val="12"/>
      <color rgb="FFFFFF00"/>
      <name val="Arial Black"/>
      <family val="2"/>
    </font>
    <font>
      <b/>
      <sz val="12"/>
      <color theme="7"/>
      <name val="Arial Black"/>
      <family val="2"/>
    </font>
    <font>
      <b/>
      <sz val="12"/>
      <color rgb="FFFF0000"/>
      <name val="Arial Black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9" fontId="3" fillId="2" borderId="1" xfId="1" applyFont="1" applyFill="1" applyBorder="1" applyAlignment="1">
      <alignment vertical="center"/>
    </xf>
    <xf numFmtId="10" fontId="3" fillId="2" borderId="1" xfId="0" applyNumberFormat="1" applyFont="1" applyFill="1" applyBorder="1" applyAlignment="1">
      <alignment vertical="center"/>
    </xf>
    <xf numFmtId="0" fontId="4" fillId="7" borderId="3" xfId="0" applyFont="1" applyFill="1" applyBorder="1" applyAlignment="1">
      <alignment vertical="center"/>
    </xf>
    <xf numFmtId="14" fontId="4" fillId="7" borderId="1" xfId="0" applyNumberFormat="1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164" fontId="4" fillId="7" borderId="1" xfId="0" applyNumberFormat="1" applyFont="1" applyFill="1" applyBorder="1" applyAlignment="1">
      <alignment vertical="center"/>
    </xf>
    <xf numFmtId="9" fontId="4" fillId="7" borderId="1" xfId="1" applyFont="1" applyFill="1" applyBorder="1" applyAlignment="1">
      <alignment vertical="center"/>
    </xf>
    <xf numFmtId="10" fontId="4" fillId="7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164" fontId="5" fillId="4" borderId="1" xfId="0" applyNumberFormat="1" applyFont="1" applyFill="1" applyBorder="1" applyAlignment="1">
      <alignment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64" fontId="4" fillId="5" borderId="12" xfId="0" applyNumberFormat="1" applyFont="1" applyFill="1" applyBorder="1" applyAlignment="1">
      <alignment horizontal="center" vertical="center"/>
    </xf>
    <xf numFmtId="164" fontId="4" fillId="5" borderId="13" xfId="0" applyNumberFormat="1" applyFont="1" applyFill="1" applyBorder="1" applyAlignment="1">
      <alignment horizontal="center" vertical="center"/>
    </xf>
    <xf numFmtId="164" fontId="4" fillId="5" borderId="14" xfId="0" applyNumberFormat="1" applyFont="1" applyFill="1" applyBorder="1" applyAlignment="1">
      <alignment horizontal="center" vertical="center"/>
    </xf>
    <xf numFmtId="10" fontId="4" fillId="5" borderId="12" xfId="0" applyNumberFormat="1" applyFont="1" applyFill="1" applyBorder="1" applyAlignment="1">
      <alignment horizontal="center" vertical="center"/>
    </xf>
    <xf numFmtId="10" fontId="4" fillId="5" borderId="13" xfId="0" applyNumberFormat="1" applyFont="1" applyFill="1" applyBorder="1" applyAlignment="1">
      <alignment horizontal="center" vertical="center"/>
    </xf>
    <xf numFmtId="10" fontId="4" fillId="5" borderId="14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Order Sales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A7F-4A4C-94E4-291D9F3C3B7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A7F-4A4C-94E4-291D9F3C3B7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A7F-4A4C-94E4-291D9F3C3B7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A7F-4A4C-94E4-291D9F3C3B7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9A7F-4A4C-94E4-291D9F3C3B7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9A7F-4A4C-94E4-291D9F3C3B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Sheet1!$E$5:$E$10</c:f>
              <c:strCache>
                <c:ptCount val="6"/>
                <c:pt idx="0">
                  <c:v>Carabines</c:v>
                </c:pt>
                <c:pt idx="1">
                  <c:v>Tees</c:v>
                </c:pt>
                <c:pt idx="2">
                  <c:v>Markers</c:v>
                </c:pt>
                <c:pt idx="3">
                  <c:v>Ropes</c:v>
                </c:pt>
                <c:pt idx="4">
                  <c:v>Golf Bats</c:v>
                </c:pt>
                <c:pt idx="5">
                  <c:v>Harness</c:v>
                </c:pt>
              </c:strCache>
            </c:strRef>
          </c:cat>
          <c:val>
            <c:numRef>
              <c:f>Sheet1!$H$5:$H$10</c:f>
              <c:numCache>
                <c:formatCode>0%</c:formatCode>
                <c:ptCount val="6"/>
                <c:pt idx="0">
                  <c:v>0.27732463295269166</c:v>
                </c:pt>
                <c:pt idx="1">
                  <c:v>0.32626427406199021</c:v>
                </c:pt>
                <c:pt idx="2">
                  <c:v>0.24469820554649266</c:v>
                </c:pt>
                <c:pt idx="3">
                  <c:v>4.0783034257748776E-2</c:v>
                </c:pt>
                <c:pt idx="4">
                  <c:v>3.7520391517128875E-2</c:v>
                </c:pt>
                <c:pt idx="5">
                  <c:v>7.3409461663947795E-2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A7F-4A4C-94E4-291D9F3C3B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lt1">
                  <a:lumMod val="8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Order Sales Report Line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Sheet1!$B$5:$B$10</c:f>
              <c:numCache>
                <c:formatCode>m/d/yyyy</c:formatCode>
                <c:ptCount val="6"/>
                <c:pt idx="0">
                  <c:v>43536</c:v>
                </c:pt>
                <c:pt idx="1">
                  <c:v>43555</c:v>
                </c:pt>
                <c:pt idx="2">
                  <c:v>43862</c:v>
                </c:pt>
                <c:pt idx="3">
                  <c:v>43963</c:v>
                </c:pt>
                <c:pt idx="4">
                  <c:v>44152</c:v>
                </c:pt>
                <c:pt idx="5">
                  <c:v>44258</c:v>
                </c:pt>
              </c:numCache>
            </c:numRef>
          </c:cat>
          <c:val>
            <c:numRef>
              <c:f>Sheet1!$F$5:$F$10</c:f>
              <c:numCache>
                <c:formatCode>"₹"\ #,##0.00</c:formatCode>
                <c:ptCount val="6"/>
                <c:pt idx="0">
                  <c:v>1200</c:v>
                </c:pt>
                <c:pt idx="1">
                  <c:v>1000</c:v>
                </c:pt>
                <c:pt idx="2">
                  <c:v>1000</c:v>
                </c:pt>
                <c:pt idx="3">
                  <c:v>1500.65</c:v>
                </c:pt>
                <c:pt idx="4">
                  <c:v>23000.5</c:v>
                </c:pt>
                <c:pt idx="5">
                  <c:v>3400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44-4AD9-B8E2-CC357B2796A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lt1">
                    <a:lumMod val="95000"/>
                    <a:alpha val="54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lt1">
                    <a:lumMod val="95000"/>
                    <a:alpha val="54000"/>
                  </a:schemeClr>
                </a:solidFill>
              </a:ln>
              <a:effectLst/>
            </c:spPr>
          </c:downBars>
        </c:upDownBars>
        <c:smooth val="0"/>
        <c:axId val="1230888479"/>
        <c:axId val="1230895135"/>
      </c:lineChart>
      <c:dateAx>
        <c:axId val="1230888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order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895135"/>
        <c:crosses val="autoZero"/>
        <c:auto val="1"/>
        <c:lblOffset val="100"/>
        <c:baseTimeUnit val="days"/>
      </c:dateAx>
      <c:valAx>
        <c:axId val="12308951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88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4B4F4A-4530-43A4-A528-0FFEA9AC479A}">
  <sheetPr/>
  <sheetViews>
    <sheetView zoomScale="9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61E67F5-A327-4AC7-B4BC-8A7E307E7774}">
  <sheetPr/>
  <sheetViews>
    <sheetView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692" cy="60730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3ECD02-8EC2-0A16-9887-5B36A87516E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692" cy="60730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A8AFA3-7BF2-F2C4-E875-FB5632A2C5B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topLeftCell="G1" workbookViewId="0">
      <selection activeCell="K9" activeCellId="2" sqref="K5 K8 K9"/>
    </sheetView>
  </sheetViews>
  <sheetFormatPr defaultRowHeight="18.899999999999999" x14ac:dyDescent="0.4"/>
  <cols>
    <col min="1" max="1" width="12.765625" style="33" bestFit="1" customWidth="1"/>
    <col min="2" max="3" width="16.4609375" style="2" bestFit="1" customWidth="1"/>
    <col min="4" max="4" width="25.84375" style="2" bestFit="1" customWidth="1"/>
    <col min="5" max="5" width="21.07421875" style="2" bestFit="1" customWidth="1"/>
    <col min="6" max="6" width="17.3828125" style="2" bestFit="1" customWidth="1"/>
    <col min="7" max="7" width="13" style="2" bestFit="1" customWidth="1"/>
    <col min="8" max="8" width="13" style="2" customWidth="1"/>
    <col min="9" max="9" width="17.15234375" style="34" bestFit="1" customWidth="1"/>
    <col min="10" max="10" width="18.69140625" style="2" bestFit="1" customWidth="1"/>
    <col min="11" max="11" width="20.61328125" style="2" bestFit="1" customWidth="1"/>
    <col min="12" max="16384" width="9.23046875" style="2"/>
  </cols>
  <sheetData>
    <row r="1" spans="1:11" s="1" customFormat="1" x14ac:dyDescent="0.4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8"/>
    </row>
    <row r="2" spans="1:11" x14ac:dyDescent="0.4">
      <c r="A2" s="39"/>
      <c r="B2" s="40"/>
      <c r="C2" s="40"/>
      <c r="D2" s="40"/>
      <c r="E2" s="40"/>
      <c r="F2" s="40"/>
      <c r="G2" s="40"/>
      <c r="H2" s="40"/>
      <c r="I2" s="40"/>
      <c r="J2" s="40"/>
      <c r="K2" s="41"/>
    </row>
    <row r="3" spans="1:11" x14ac:dyDescent="0.4">
      <c r="A3" s="42"/>
      <c r="B3" s="43"/>
      <c r="C3" s="43"/>
      <c r="D3" s="43"/>
      <c r="E3" s="43"/>
      <c r="F3" s="43"/>
      <c r="G3" s="43"/>
      <c r="H3" s="43"/>
      <c r="I3" s="43"/>
      <c r="J3" s="43"/>
      <c r="K3" s="44"/>
    </row>
    <row r="4" spans="1:11" x14ac:dyDescent="0.4">
      <c r="A4" s="3" t="s">
        <v>1</v>
      </c>
      <c r="B4" s="4" t="s">
        <v>2</v>
      </c>
      <c r="C4" s="4" t="s">
        <v>21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30</v>
      </c>
      <c r="I4" s="6" t="s">
        <v>23</v>
      </c>
      <c r="J4" s="4" t="s">
        <v>24</v>
      </c>
      <c r="K4" s="4" t="s">
        <v>29</v>
      </c>
    </row>
    <row r="5" spans="1:11" x14ac:dyDescent="0.4">
      <c r="A5" s="7" t="s">
        <v>7</v>
      </c>
      <c r="B5" s="8">
        <v>43536</v>
      </c>
      <c r="C5" s="8">
        <v>43537</v>
      </c>
      <c r="D5" s="9" t="s">
        <v>8</v>
      </c>
      <c r="E5" s="9" t="s">
        <v>9</v>
      </c>
      <c r="F5" s="10">
        <v>1200</v>
      </c>
      <c r="G5" s="10">
        <v>340</v>
      </c>
      <c r="H5" s="11">
        <f>G5/$D$20</f>
        <v>0.27732463295269166</v>
      </c>
      <c r="I5" s="12">
        <f>(G5/F5)</f>
        <v>0.28333333333333333</v>
      </c>
      <c r="J5" s="9">
        <f>_xlfn.DAYS(C5,B5)</f>
        <v>1</v>
      </c>
      <c r="K5" s="35" t="str">
        <f>IF(J5&gt;3,"DELAYED","ON TIME")</f>
        <v>ON TIME</v>
      </c>
    </row>
    <row r="6" spans="1:11" x14ac:dyDescent="0.4">
      <c r="A6" s="7" t="s">
        <v>10</v>
      </c>
      <c r="B6" s="8">
        <v>43555</v>
      </c>
      <c r="C6" s="8">
        <v>43559</v>
      </c>
      <c r="D6" s="9" t="s">
        <v>11</v>
      </c>
      <c r="E6" s="9" t="s">
        <v>12</v>
      </c>
      <c r="F6" s="10">
        <v>1000</v>
      </c>
      <c r="G6" s="10">
        <v>400</v>
      </c>
      <c r="H6" s="11">
        <f t="shared" ref="H6:H10" si="0">G6/$D$20</f>
        <v>0.32626427406199021</v>
      </c>
      <c r="I6" s="12">
        <f t="shared" ref="I6:I10" si="1">(G6/F6)</f>
        <v>0.4</v>
      </c>
      <c r="J6" s="9">
        <f t="shared" ref="J6:J10" si="2">_xlfn.DAYS(C6,B6)</f>
        <v>4</v>
      </c>
      <c r="K6" s="13" t="str">
        <f t="shared" ref="K6:K10" si="3">IF(J6&gt;3,"DELAYED","ON TIME")</f>
        <v>DELAYED</v>
      </c>
    </row>
    <row r="7" spans="1:11" x14ac:dyDescent="0.4">
      <c r="A7" s="7" t="s">
        <v>13</v>
      </c>
      <c r="B7" s="8">
        <v>43862</v>
      </c>
      <c r="C7" s="8">
        <v>43876</v>
      </c>
      <c r="D7" s="9" t="s">
        <v>11</v>
      </c>
      <c r="E7" s="9" t="s">
        <v>14</v>
      </c>
      <c r="F7" s="10">
        <v>1000</v>
      </c>
      <c r="G7" s="10">
        <v>300</v>
      </c>
      <c r="H7" s="11">
        <f t="shared" si="0"/>
        <v>0.24469820554649266</v>
      </c>
      <c r="I7" s="12">
        <f t="shared" si="1"/>
        <v>0.3</v>
      </c>
      <c r="J7" s="14">
        <f>_xlfn.DAYS(C7,B7)</f>
        <v>14</v>
      </c>
      <c r="K7" s="13" t="str">
        <f t="shared" si="3"/>
        <v>DELAYED</v>
      </c>
    </row>
    <row r="8" spans="1:11" x14ac:dyDescent="0.4">
      <c r="A8" s="7" t="s">
        <v>16</v>
      </c>
      <c r="B8" s="8">
        <v>43963</v>
      </c>
      <c r="C8" s="8">
        <v>43963</v>
      </c>
      <c r="D8" s="9" t="s">
        <v>8</v>
      </c>
      <c r="E8" s="9" t="s">
        <v>15</v>
      </c>
      <c r="F8" s="10">
        <v>1500.65</v>
      </c>
      <c r="G8" s="15">
        <v>50</v>
      </c>
      <c r="H8" s="11">
        <f t="shared" si="0"/>
        <v>4.0783034257748776E-2</v>
      </c>
      <c r="I8" s="12">
        <f t="shared" si="1"/>
        <v>3.3318895145436976E-2</v>
      </c>
      <c r="J8" s="9">
        <f t="shared" si="2"/>
        <v>0</v>
      </c>
      <c r="K8" s="35" t="str">
        <f t="shared" si="3"/>
        <v>ON TIME</v>
      </c>
    </row>
    <row r="9" spans="1:11" x14ac:dyDescent="0.4">
      <c r="A9" s="7" t="s">
        <v>20</v>
      </c>
      <c r="B9" s="8">
        <v>44152</v>
      </c>
      <c r="C9" s="8">
        <v>44155</v>
      </c>
      <c r="D9" s="9" t="s">
        <v>11</v>
      </c>
      <c r="E9" s="9" t="s">
        <v>17</v>
      </c>
      <c r="F9" s="15">
        <v>23000.5</v>
      </c>
      <c r="G9" s="15">
        <v>46</v>
      </c>
      <c r="H9" s="11">
        <f t="shared" si="0"/>
        <v>3.7520391517128875E-2</v>
      </c>
      <c r="I9" s="12">
        <f t="shared" si="1"/>
        <v>1.9999565226842893E-3</v>
      </c>
      <c r="J9" s="9">
        <f t="shared" si="2"/>
        <v>3</v>
      </c>
      <c r="K9" s="35" t="str">
        <f t="shared" si="3"/>
        <v>ON TIME</v>
      </c>
    </row>
    <row r="10" spans="1:11" x14ac:dyDescent="0.4">
      <c r="A10" s="7" t="s">
        <v>18</v>
      </c>
      <c r="B10" s="8">
        <v>44258</v>
      </c>
      <c r="C10" s="8">
        <v>44275</v>
      </c>
      <c r="D10" s="9" t="s">
        <v>8</v>
      </c>
      <c r="E10" s="9" t="s">
        <v>19</v>
      </c>
      <c r="F10" s="15">
        <v>3400</v>
      </c>
      <c r="G10" s="15">
        <v>90</v>
      </c>
      <c r="H10" s="11">
        <f t="shared" si="0"/>
        <v>7.3409461663947795E-2</v>
      </c>
      <c r="I10" s="12">
        <f t="shared" si="1"/>
        <v>2.6470588235294117E-2</v>
      </c>
      <c r="J10" s="14">
        <f t="shared" si="2"/>
        <v>17</v>
      </c>
      <c r="K10" s="13" t="str">
        <f t="shared" si="3"/>
        <v>DELAYED</v>
      </c>
    </row>
    <row r="14" spans="1:11" x14ac:dyDescent="0.4">
      <c r="A14" s="16" t="s">
        <v>22</v>
      </c>
      <c r="B14" s="17"/>
      <c r="C14" s="17"/>
      <c r="D14" s="17"/>
      <c r="E14" s="17"/>
      <c r="F14" s="17"/>
      <c r="G14" s="17"/>
      <c r="H14" s="17"/>
      <c r="I14" s="17"/>
      <c r="J14" s="17"/>
      <c r="K14" s="18"/>
    </row>
    <row r="15" spans="1:11" x14ac:dyDescent="0.4">
      <c r="A15" s="19"/>
      <c r="B15" s="20"/>
      <c r="C15" s="20"/>
      <c r="D15" s="20"/>
      <c r="E15" s="20"/>
      <c r="F15" s="20"/>
      <c r="G15" s="20"/>
      <c r="H15" s="20"/>
      <c r="I15" s="20"/>
      <c r="J15" s="20"/>
      <c r="K15" s="21"/>
    </row>
    <row r="16" spans="1:11" x14ac:dyDescent="0.4">
      <c r="A16" s="22"/>
      <c r="B16" s="23"/>
      <c r="C16" s="23"/>
      <c r="D16" s="23"/>
      <c r="E16" s="23"/>
      <c r="F16" s="23"/>
      <c r="G16" s="23"/>
      <c r="H16" s="23"/>
      <c r="I16" s="23"/>
      <c r="J16" s="23"/>
      <c r="K16" s="24"/>
    </row>
    <row r="17" spans="1:11" x14ac:dyDescent="0.4">
      <c r="A17" s="25" t="s">
        <v>25</v>
      </c>
      <c r="B17" s="26"/>
      <c r="C17" s="26"/>
      <c r="D17" s="27">
        <f>SUM(F5:F10)</f>
        <v>31101.15</v>
      </c>
      <c r="E17" s="28"/>
      <c r="F17" s="28"/>
      <c r="G17" s="28"/>
      <c r="H17" s="28"/>
      <c r="I17" s="28"/>
      <c r="J17" s="28"/>
      <c r="K17" s="29"/>
    </row>
    <row r="18" spans="1:11" x14ac:dyDescent="0.4">
      <c r="A18" s="25" t="s">
        <v>26</v>
      </c>
      <c r="B18" s="26"/>
      <c r="C18" s="26"/>
      <c r="D18" s="27">
        <f>AVERAGE(F5:F10)</f>
        <v>5183.5250000000005</v>
      </c>
      <c r="E18" s="28"/>
      <c r="F18" s="28"/>
      <c r="G18" s="28"/>
      <c r="H18" s="28"/>
      <c r="I18" s="28"/>
      <c r="J18" s="28"/>
      <c r="K18" s="29"/>
    </row>
    <row r="19" spans="1:11" x14ac:dyDescent="0.4">
      <c r="A19" s="25" t="s">
        <v>27</v>
      </c>
      <c r="B19" s="26"/>
      <c r="C19" s="26"/>
      <c r="D19" s="30">
        <f>D20/D17</f>
        <v>3.9419764220937167E-2</v>
      </c>
      <c r="E19" s="31"/>
      <c r="F19" s="31"/>
      <c r="G19" s="31"/>
      <c r="H19" s="31"/>
      <c r="I19" s="31"/>
      <c r="J19" s="31"/>
      <c r="K19" s="32"/>
    </row>
    <row r="20" spans="1:11" x14ac:dyDescent="0.4">
      <c r="A20" s="25" t="s">
        <v>28</v>
      </c>
      <c r="B20" s="26"/>
      <c r="C20" s="26"/>
      <c r="D20" s="27">
        <f>SUM(G5:G10)</f>
        <v>1226</v>
      </c>
      <c r="E20" s="28"/>
      <c r="F20" s="28"/>
      <c r="G20" s="28"/>
      <c r="H20" s="28"/>
      <c r="I20" s="28"/>
      <c r="J20" s="28"/>
      <c r="K20" s="29"/>
    </row>
  </sheetData>
  <mergeCells count="10">
    <mergeCell ref="A1:K3"/>
    <mergeCell ref="D20:K20"/>
    <mergeCell ref="A14:K16"/>
    <mergeCell ref="D17:K17"/>
    <mergeCell ref="D18:K18"/>
    <mergeCell ref="D19:K19"/>
    <mergeCell ref="A17:C17"/>
    <mergeCell ref="A18:C18"/>
    <mergeCell ref="A20:C20"/>
    <mergeCell ref="A19:C19"/>
  </mergeCells>
  <conditionalFormatting sqref="J5:J10">
    <cfRule type="cellIs" dxfId="6" priority="4" operator="greaterThan">
      <formula>5</formula>
    </cfRule>
    <cfRule type="cellIs" dxfId="5" priority="7" operator="greaterThan">
      <formula>5</formula>
    </cfRule>
  </conditionalFormatting>
  <conditionalFormatting sqref="F5:F10">
    <cfRule type="cellIs" dxfId="4" priority="6" operator="greaterThan">
      <formula>2000</formula>
    </cfRule>
  </conditionalFormatting>
  <conditionalFormatting sqref="G5:G10">
    <cfRule type="cellIs" dxfId="3" priority="5" operator="lessThan">
      <formula>100</formula>
    </cfRule>
  </conditionalFormatting>
  <conditionalFormatting sqref="K5:K10">
    <cfRule type="containsText" dxfId="2" priority="1" operator="containsText" text="ON TIME">
      <formula>NOT(ISERROR(SEARCH("ON TIME",K5)))</formula>
    </cfRule>
    <cfRule type="containsText" dxfId="1" priority="2" operator="containsText" text="ON">
      <formula>NOT(ISERROR(SEARCH("ON",K5)))</formula>
    </cfRule>
    <cfRule type="containsText" dxfId="0" priority="3" operator="containsText" text="DELAYED">
      <formula>NOT(ISERROR(SEARCH("DELAYED",K5)))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Order Sales Report Pie Chart</vt:lpstr>
      <vt:lpstr>Order Sales Report Line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Rahuldhanola</dc:creator>
  <cp:lastModifiedBy>Rahuldhanola</cp:lastModifiedBy>
  <dcterms:created xsi:type="dcterms:W3CDTF">2022-11-02T08:33:30Z</dcterms:created>
  <dcterms:modified xsi:type="dcterms:W3CDTF">2022-11-02T12:04:38Z</dcterms:modified>
</cp:coreProperties>
</file>