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i\Desktop\Results_of_Throughput_optimization_experiments\"/>
    </mc:Choice>
  </mc:AlternateContent>
  <xr:revisionPtr revIDLastSave="0" documentId="13_ncr:1_{EAF7112F-7D6A-4CC5-8F9C-C269D1CDB5AF}" xr6:coauthVersionLast="47" xr6:coauthVersionMax="47" xr10:uidLastSave="{00000000-0000-0000-0000-000000000000}"/>
  <bookViews>
    <workbookView xWindow="-108" yWindow="-108" windowWidth="23256" windowHeight="12576" xr2:uid="{802B3FE0-BDA0-4783-9D9F-64E9B2C8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4" i="1" l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C173" i="1"/>
  <c r="C172" i="1"/>
  <c r="C170" i="1"/>
  <c r="C169" i="1"/>
  <c r="C167" i="1"/>
  <c r="C166" i="1"/>
  <c r="C164" i="1"/>
  <c r="C163" i="1"/>
  <c r="C162" i="1"/>
  <c r="C161" i="1"/>
  <c r="C160" i="1"/>
  <c r="C159" i="1"/>
  <c r="B173" i="1"/>
  <c r="B172" i="1"/>
  <c r="B170" i="1"/>
  <c r="B169" i="1"/>
  <c r="B167" i="1"/>
  <c r="B166" i="1"/>
  <c r="B164" i="1"/>
  <c r="B163" i="1"/>
  <c r="B162" i="1"/>
  <c r="B161" i="1"/>
  <c r="B160" i="1"/>
  <c r="B159" i="1"/>
  <c r="K145" i="1"/>
  <c r="K137" i="1"/>
  <c r="K121" i="1"/>
  <c r="K113" i="1"/>
  <c r="K97" i="1"/>
  <c r="K89" i="1"/>
  <c r="K73" i="1"/>
  <c r="K65" i="1"/>
  <c r="K57" i="1"/>
  <c r="K49" i="1"/>
  <c r="K41" i="1"/>
  <c r="K33" i="1"/>
  <c r="E8" i="1"/>
  <c r="H8" i="1"/>
  <c r="K8" i="1"/>
  <c r="C153" i="1"/>
  <c r="K152" i="1"/>
  <c r="H152" i="1"/>
  <c r="E152" i="1"/>
  <c r="C145" i="1"/>
  <c r="K144" i="1"/>
  <c r="H144" i="1"/>
  <c r="E144" i="1"/>
  <c r="C137" i="1"/>
  <c r="K136" i="1"/>
  <c r="H136" i="1"/>
  <c r="E136" i="1"/>
  <c r="C129" i="1"/>
  <c r="K128" i="1"/>
  <c r="H128" i="1"/>
  <c r="E128" i="1"/>
  <c r="C121" i="1"/>
  <c r="K120" i="1"/>
  <c r="H120" i="1"/>
  <c r="E120" i="1"/>
  <c r="C113" i="1"/>
  <c r="K112" i="1"/>
  <c r="H112" i="1"/>
  <c r="E112" i="1"/>
  <c r="C105" i="1"/>
  <c r="K104" i="1"/>
  <c r="H104" i="1"/>
  <c r="E104" i="1"/>
  <c r="C97" i="1"/>
  <c r="K96" i="1"/>
  <c r="H96" i="1"/>
  <c r="E96" i="1"/>
  <c r="C89" i="1"/>
  <c r="K88" i="1"/>
  <c r="H88" i="1"/>
  <c r="E88" i="1"/>
  <c r="C81" i="1"/>
  <c r="K80" i="1"/>
  <c r="H80" i="1"/>
  <c r="E80" i="1"/>
  <c r="C73" i="1"/>
  <c r="K72" i="1"/>
  <c r="H72" i="1"/>
  <c r="E72" i="1"/>
  <c r="C65" i="1"/>
  <c r="K64" i="1"/>
  <c r="H64" i="1"/>
  <c r="E64" i="1"/>
  <c r="C57" i="1"/>
  <c r="K56" i="1"/>
  <c r="H56" i="1"/>
  <c r="E56" i="1"/>
  <c r="C49" i="1"/>
  <c r="K48" i="1"/>
  <c r="H48" i="1"/>
  <c r="E48" i="1"/>
  <c r="C41" i="1"/>
  <c r="K40" i="1"/>
  <c r="H40" i="1"/>
  <c r="E40" i="1"/>
  <c r="C33" i="1"/>
  <c r="K32" i="1"/>
  <c r="H32" i="1"/>
  <c r="E32" i="1"/>
  <c r="C25" i="1"/>
  <c r="K24" i="1"/>
  <c r="H24" i="1"/>
  <c r="E24" i="1"/>
  <c r="C17" i="1"/>
  <c r="K16" i="1"/>
  <c r="H16" i="1"/>
  <c r="E16" i="1"/>
  <c r="C9" i="1"/>
  <c r="K129" i="1" l="1"/>
  <c r="B171" i="1" s="1"/>
  <c r="C171" i="1" s="1"/>
  <c r="K153" i="1"/>
  <c r="B174" i="1" s="1"/>
  <c r="C174" i="1" s="1"/>
  <c r="K81" i="1"/>
  <c r="B165" i="1" s="1"/>
  <c r="C165" i="1" s="1"/>
  <c r="K105" i="1"/>
  <c r="B168" i="1" s="1"/>
  <c r="C168" i="1" s="1"/>
  <c r="K25" i="1"/>
  <c r="B158" i="1" s="1"/>
  <c r="C158" i="1" s="1"/>
  <c r="K17" i="1"/>
  <c r="B157" i="1" s="1"/>
  <c r="C157" i="1" s="1"/>
  <c r="K9" i="1"/>
  <c r="B156" i="1" s="1"/>
  <c r="C156" i="1" s="1"/>
</calcChain>
</file>

<file path=xl/sharedStrings.xml><?xml version="1.0" encoding="utf-8"?>
<sst xmlns="http://schemas.openxmlformats.org/spreadsheetml/2006/main" count="290" uniqueCount="15">
  <si>
    <t>Experiment No</t>
  </si>
  <si>
    <t>Neuron</t>
  </si>
  <si>
    <t>Window Size</t>
  </si>
  <si>
    <t>Loss</t>
  </si>
  <si>
    <t>Average Loss</t>
  </si>
  <si>
    <t>PREDİCTED VALUE</t>
  </si>
  <si>
    <t>PREDICTED VALUE</t>
  </si>
  <si>
    <t>REAL VALUE</t>
  </si>
  <si>
    <t>Train Time (sec)</t>
  </si>
  <si>
    <t>Average Deviation</t>
  </si>
  <si>
    <t>Deviation Rate</t>
  </si>
  <si>
    <t>LSTM #param</t>
  </si>
  <si>
    <t>Dense #param</t>
  </si>
  <si>
    <t>Deviation Percentage</t>
  </si>
  <si>
    <t>Learnable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</si>
</sst>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1" fontId="0" fillId="0" borderId="13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/>
    <xf numFmtId="0" fontId="1" fillId="0" borderId="9" xfId="0" applyNumberFormat="1" applyFont="1" applyBorder="1" applyAlignment="1">
      <alignment horizontal="center"/>
    </xf>
    <xf numFmtId="0" fontId="0" fillId="0" borderId="9" xfId="0" applyNumberFormat="1" applyBorder="1"/>
    <xf numFmtId="0" fontId="1" fillId="0" borderId="11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3" xfId="0" applyNumberFormat="1" applyFont="1" applyBorder="1"/>
    <xf numFmtId="11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Sheet1!$C$155</c:f>
              <c:strCache>
                <c:ptCount val="1"/>
                <c:pt idx="0">
                  <c:v>Deviation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Sheet1!$A$156:$A$174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</c:numCache>
            </c:numRef>
          </c:cat>
          <c:val>
            <c:numRef>
              <c:f>Sheet1!$C$156:$C$174</c:f>
              <c:numCache>
                <c:formatCode>General</c:formatCode>
                <c:ptCount val="19"/>
                <c:pt idx="0">
                  <c:v>134.97098529938825</c:v>
                </c:pt>
                <c:pt idx="1">
                  <c:v>90.911952456934941</c:v>
                </c:pt>
                <c:pt idx="2">
                  <c:v>109.42676332520895</c:v>
                </c:pt>
                <c:pt idx="3">
                  <c:v>150.88926188682532</c:v>
                </c:pt>
                <c:pt idx="4">
                  <c:v>88.227253973663622</c:v>
                </c:pt>
                <c:pt idx="5">
                  <c:v>36.130661554554194</c:v>
                </c:pt>
                <c:pt idx="6">
                  <c:v>40.889933651548624</c:v>
                </c:pt>
                <c:pt idx="7">
                  <c:v>14.783505278363373</c:v>
                </c:pt>
                <c:pt idx="8">
                  <c:v>11.955920050197459</c:v>
                </c:pt>
                <c:pt idx="9">
                  <c:v>1.5156981448211126</c:v>
                </c:pt>
                <c:pt idx="10">
                  <c:v>10.365723119715978</c:v>
                </c:pt>
                <c:pt idx="11">
                  <c:v>13.737548490725541</c:v>
                </c:pt>
                <c:pt idx="12">
                  <c:v>8.2653725198404402</c:v>
                </c:pt>
                <c:pt idx="13">
                  <c:v>11.063609071904439</c:v>
                </c:pt>
                <c:pt idx="14">
                  <c:v>25.928961960954709</c:v>
                </c:pt>
                <c:pt idx="15">
                  <c:v>51.288964505135169</c:v>
                </c:pt>
                <c:pt idx="16">
                  <c:v>79.581286305108222</c:v>
                </c:pt>
                <c:pt idx="17">
                  <c:v>60.65329663104125</c:v>
                </c:pt>
                <c:pt idx="18">
                  <c:v>20.70369152402818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B-43F9-86C1-C76CC1CEE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803280"/>
        <c:axId val="1464811600"/>
      </c:barChart>
      <c:lineChart>
        <c:grouping val="standard"/>
        <c:varyColors val="0"/>
        <c:ser>
          <c:idx val="1"/>
          <c:order val="1"/>
          <c:tx>
            <c:strRef>
              <c:f>Sheet1!$D$155</c:f>
              <c:strCache>
                <c:ptCount val="1"/>
                <c:pt idx="0">
                  <c:v>Learnable Parameters</c:v>
                </c:pt>
              </c:strCache>
            </c:strRef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Sheet1!$A$156:$A$174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</c:numCache>
            </c:numRef>
          </c:cat>
          <c:val>
            <c:numRef>
              <c:f>Sheet1!$D$156:$D$174</c:f>
              <c:numCache>
                <c:formatCode>General</c:formatCode>
                <c:ptCount val="19"/>
                <c:pt idx="0">
                  <c:v>531</c:v>
                </c:pt>
                <c:pt idx="1">
                  <c:v>1861</c:v>
                </c:pt>
                <c:pt idx="2">
                  <c:v>3991</c:v>
                </c:pt>
                <c:pt idx="3">
                  <c:v>6921</c:v>
                </c:pt>
                <c:pt idx="4">
                  <c:v>10651</c:v>
                </c:pt>
                <c:pt idx="5">
                  <c:v>15181</c:v>
                </c:pt>
                <c:pt idx="6">
                  <c:v>20511</c:v>
                </c:pt>
                <c:pt idx="7">
                  <c:v>26641</c:v>
                </c:pt>
                <c:pt idx="8">
                  <c:v>33571</c:v>
                </c:pt>
                <c:pt idx="9">
                  <c:v>41301</c:v>
                </c:pt>
                <c:pt idx="10">
                  <c:v>49831</c:v>
                </c:pt>
                <c:pt idx="11">
                  <c:v>59161</c:v>
                </c:pt>
                <c:pt idx="12">
                  <c:v>69291</c:v>
                </c:pt>
                <c:pt idx="13">
                  <c:v>80221</c:v>
                </c:pt>
                <c:pt idx="14">
                  <c:v>91951</c:v>
                </c:pt>
                <c:pt idx="15">
                  <c:v>104481</c:v>
                </c:pt>
                <c:pt idx="16">
                  <c:v>117811</c:v>
                </c:pt>
                <c:pt idx="17">
                  <c:v>131941</c:v>
                </c:pt>
                <c:pt idx="18">
                  <c:v>146871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B-43F9-86C1-C76CC1CEE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912928"/>
        <c:axId val="1732915424"/>
      </c:lineChart>
      <c:catAx>
        <c:axId val="146480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LSTMcell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11600"/>
        <c:crosses val="autoZero"/>
        <c:auto val="1"/>
        <c:lblAlgn val="ctr"/>
        <c:lblOffset val="100"/>
        <c:noMultiLvlLbl val="0"/>
      </c:catAx>
      <c:valAx>
        <c:axId val="14648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 Percentage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03280"/>
        <c:crosses val="autoZero"/>
        <c:crossBetween val="between"/>
      </c:valAx>
      <c:valAx>
        <c:axId val="17329154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Learnable Parameter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12928"/>
        <c:crosses val="max"/>
        <c:crossBetween val="between"/>
      </c:valAx>
      <c:catAx>
        <c:axId val="173291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2915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854092</xdr:colOff>
      <xdr:row>153</xdr:row>
      <xdr:rowOff>161873</xdr:rowOff>
    </xdr:from>
    <xdr:to>
      <xdr:col>11</xdr:col>
      <xdr:colOff>26894</xdr:colOff>
      <xdr:row>181</xdr:row>
      <xdr:rowOff>125505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9240E-C453-9729-12F4-9A2737904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9A6C-432E-4E89-80C0-E7F5396F2F6A}">
  <dimension ref="A1:L174"/>
  <sheetViews>
    <sheetView tabSelected="1" topLeftCell="A148" zoomScale="85" zoomScaleNormal="85" workbookViewId="0">
      <selection activeCell="C165" sqref="C165"/>
    </sheetView>
  </sheetViews>
  <sheetFormatPr defaultRowHeight="14.4" x14ac:dyDescent="0.3"/>
  <cols>
    <col min="1" max="1" width="15.77734375" customWidth="1"/>
    <col min="2" max="2" width="16" customWidth="1"/>
    <col min="3" max="3" width="15.77734375" style="2" customWidth="1"/>
    <col min="4" max="4" width="15.77734375" customWidth="1"/>
    <col min="5" max="5" width="16.33203125" customWidth="1"/>
    <col min="6" max="12" width="15.77734375" customWidth="1"/>
  </cols>
  <sheetData>
    <row r="1" spans="1:12" ht="15" thickBot="1" x14ac:dyDescent="0.35">
      <c r="A1" s="15" t="s">
        <v>0</v>
      </c>
      <c r="B1" s="3"/>
      <c r="D1" s="3"/>
      <c r="E1" s="4"/>
      <c r="F1" s="4"/>
      <c r="G1" s="4"/>
      <c r="H1" s="4"/>
      <c r="I1" s="4"/>
      <c r="J1" s="4"/>
      <c r="K1" s="3"/>
      <c r="L1" s="3"/>
    </row>
    <row r="2" spans="1:12" x14ac:dyDescent="0.3">
      <c r="A2" s="25">
        <v>1</v>
      </c>
      <c r="B2" s="16" t="s">
        <v>1</v>
      </c>
      <c r="C2" s="17">
        <v>10</v>
      </c>
      <c r="D2" s="18"/>
      <c r="E2" s="19" t="s">
        <v>6</v>
      </c>
      <c r="F2" s="19" t="s">
        <v>7</v>
      </c>
      <c r="G2" s="20"/>
      <c r="H2" s="19" t="s">
        <v>6</v>
      </c>
      <c r="I2" s="19" t="s">
        <v>7</v>
      </c>
      <c r="J2" s="20"/>
      <c r="K2" s="19" t="s">
        <v>5</v>
      </c>
      <c r="L2" s="21" t="s">
        <v>7</v>
      </c>
    </row>
    <row r="3" spans="1:12" x14ac:dyDescent="0.3">
      <c r="A3" s="26"/>
      <c r="B3" s="9" t="s">
        <v>2</v>
      </c>
      <c r="C3" s="10">
        <v>5</v>
      </c>
      <c r="D3" s="22">
        <v>1</v>
      </c>
      <c r="E3" s="8">
        <v>-3.3713239245116702E-3</v>
      </c>
      <c r="F3" s="10">
        <v>-3.7747782E-3</v>
      </c>
      <c r="G3" s="9">
        <v>51</v>
      </c>
      <c r="H3" s="8">
        <v>1.50942738400772E-4</v>
      </c>
      <c r="I3" s="10">
        <v>-6.7556059999999995E-4</v>
      </c>
      <c r="J3" s="9">
        <v>101</v>
      </c>
      <c r="K3" s="8">
        <v>1.7390253487974401E-3</v>
      </c>
      <c r="L3" s="13">
        <v>3.6758899999999998E-4</v>
      </c>
    </row>
    <row r="4" spans="1:12" x14ac:dyDescent="0.3">
      <c r="A4" s="26"/>
      <c r="B4" s="28" t="s">
        <v>3</v>
      </c>
      <c r="C4" s="8">
        <v>1.6935E-5</v>
      </c>
      <c r="D4" s="22">
        <v>2</v>
      </c>
      <c r="E4" s="8">
        <v>2.3454932486638401E-3</v>
      </c>
      <c r="F4" s="10">
        <v>5.7912542000000001E-3</v>
      </c>
      <c r="G4" s="9">
        <v>52</v>
      </c>
      <c r="H4" s="8">
        <v>4.1823621722869499E-4</v>
      </c>
      <c r="I4" s="10">
        <v>2.0642123999999999E-3</v>
      </c>
      <c r="J4" s="9">
        <v>102</v>
      </c>
      <c r="K4" s="8">
        <v>3.52308474248275E-4</v>
      </c>
      <c r="L4" s="13">
        <v>-1.6812210000000001E-3</v>
      </c>
    </row>
    <row r="5" spans="1:12" x14ac:dyDescent="0.3">
      <c r="A5" s="26"/>
      <c r="B5" s="28"/>
      <c r="C5" s="8">
        <v>1.0878E-5</v>
      </c>
      <c r="D5" s="22">
        <v>3</v>
      </c>
      <c r="E5" s="8">
        <v>2.5032203696668102E-3</v>
      </c>
      <c r="F5" s="10">
        <v>5.3157606000000003E-3</v>
      </c>
      <c r="G5" s="9">
        <v>53</v>
      </c>
      <c r="H5" s="8">
        <v>9.1359583893790798E-4</v>
      </c>
      <c r="I5" s="10">
        <v>1.8712995E-3</v>
      </c>
      <c r="J5" s="9">
        <v>103</v>
      </c>
      <c r="K5" s="8">
        <v>-2.7259525377303301E-3</v>
      </c>
      <c r="L5" s="13">
        <v>-2.4630605000000002E-3</v>
      </c>
    </row>
    <row r="6" spans="1:12" x14ac:dyDescent="0.3">
      <c r="A6" s="26"/>
      <c r="B6" s="28"/>
      <c r="C6" s="8">
        <v>6.7725E-6</v>
      </c>
      <c r="D6" s="22">
        <v>4</v>
      </c>
      <c r="E6" s="8">
        <v>3.2647956870496199E-3</v>
      </c>
      <c r="F6" s="10">
        <v>1.5778035E-3</v>
      </c>
      <c r="G6" s="9">
        <v>54</v>
      </c>
      <c r="H6" s="8">
        <v>1.2295010965317401E-3</v>
      </c>
      <c r="I6" s="10">
        <v>2.5955150000000001E-3</v>
      </c>
      <c r="J6" s="9">
        <v>104</v>
      </c>
      <c r="K6" s="8">
        <v>-2.97489715740084E-3</v>
      </c>
      <c r="L6" s="13">
        <v>-3.5785558E-3</v>
      </c>
    </row>
    <row r="7" spans="1:12" x14ac:dyDescent="0.3">
      <c r="A7" s="26"/>
      <c r="B7" s="28"/>
      <c r="C7" s="8">
        <v>5.6426E-6</v>
      </c>
      <c r="D7" s="22">
        <v>5</v>
      </c>
      <c r="E7" s="8">
        <v>1.20170696765184E-3</v>
      </c>
      <c r="F7" s="10">
        <v>5.2597099999999998E-5</v>
      </c>
      <c r="G7" s="9">
        <v>55</v>
      </c>
      <c r="H7" s="8">
        <v>2.8292010538280002E-3</v>
      </c>
      <c r="I7" s="10">
        <v>3.5359989000000001E-3</v>
      </c>
      <c r="J7" s="9">
        <v>105</v>
      </c>
      <c r="K7" s="8">
        <v>-1.4635598054155701E-3</v>
      </c>
      <c r="L7" s="13">
        <v>-4.0720271000000002E-3</v>
      </c>
    </row>
    <row r="8" spans="1:12" x14ac:dyDescent="0.3">
      <c r="A8" s="26"/>
      <c r="B8" s="28"/>
      <c r="C8" s="8">
        <v>5.5543000000000003E-6</v>
      </c>
      <c r="D8" s="5" t="s">
        <v>10</v>
      </c>
      <c r="E8" s="29">
        <f>((((F3-E3)/F3)+((F4-E4)/F4)+((F5-E5)/F5)+((F6-E6)/F6)+((F7-E7)/F7))/5)</f>
        <v>-4.3371265192390194</v>
      </c>
      <c r="F8" s="29"/>
      <c r="G8" s="5"/>
      <c r="H8" s="29">
        <f>((((I3-H3)/I3)+((I4-H4)/I4)+((I5-H5)/I5)+((I6-H6)/I6)+((I7-H7)/I7))/5)</f>
        <v>0.65175796665900765</v>
      </c>
      <c r="I8" s="29"/>
      <c r="J8" s="5"/>
      <c r="K8" s="29">
        <f>((((L3-K3)/L3)+((L4-K4)/L4)+((L5-K5)/L5)+((L6-K6)/L6)+((L7-K7)/L7))/5)</f>
        <v>-0.36376100640163589</v>
      </c>
      <c r="L8" s="30"/>
    </row>
    <row r="9" spans="1:12" ht="15" thickBot="1" x14ac:dyDescent="0.35">
      <c r="A9" s="27"/>
      <c r="B9" s="23" t="s">
        <v>4</v>
      </c>
      <c r="C9" s="11">
        <f>(SUM(C4:C8))/5</f>
        <v>9.1564800000000015E-6</v>
      </c>
      <c r="D9" s="7" t="s">
        <v>8</v>
      </c>
      <c r="E9" s="6">
        <v>2.88531</v>
      </c>
      <c r="F9" s="7" t="s">
        <v>11</v>
      </c>
      <c r="G9" s="12">
        <v>520</v>
      </c>
      <c r="H9" s="7" t="s">
        <v>12</v>
      </c>
      <c r="I9" s="6">
        <v>11</v>
      </c>
      <c r="J9" s="7" t="s">
        <v>9</v>
      </c>
      <c r="K9" s="6">
        <f>((SUM(E8+H8+K8))/3)*100</f>
        <v>-134.97098529938825</v>
      </c>
      <c r="L9" s="14"/>
    </row>
    <row r="10" spans="1:12" x14ac:dyDescent="0.3">
      <c r="A10" s="25">
        <v>2</v>
      </c>
      <c r="B10" s="16" t="s">
        <v>1</v>
      </c>
      <c r="C10" s="17">
        <v>20</v>
      </c>
      <c r="D10" s="18"/>
      <c r="E10" s="19" t="s">
        <v>6</v>
      </c>
      <c r="F10" s="19" t="s">
        <v>7</v>
      </c>
      <c r="G10" s="20"/>
      <c r="H10" s="19" t="s">
        <v>6</v>
      </c>
      <c r="I10" s="19" t="s">
        <v>7</v>
      </c>
      <c r="J10" s="20"/>
      <c r="K10" s="19" t="s">
        <v>5</v>
      </c>
      <c r="L10" s="21" t="s">
        <v>7</v>
      </c>
    </row>
    <row r="11" spans="1:12" x14ac:dyDescent="0.3">
      <c r="A11" s="26"/>
      <c r="B11" s="9" t="s">
        <v>2</v>
      </c>
      <c r="C11" s="10">
        <v>10</v>
      </c>
      <c r="D11" s="22">
        <v>1</v>
      </c>
      <c r="E11" s="8">
        <v>2.2849459795281201E-3</v>
      </c>
      <c r="F11" s="10">
        <v>-3.8796553999999998E-3</v>
      </c>
      <c r="G11" s="9">
        <v>51</v>
      </c>
      <c r="H11" s="8">
        <v>2.9812718275934401E-3</v>
      </c>
      <c r="I11" s="10">
        <v>-1.7667653999999999E-3</v>
      </c>
      <c r="J11" s="9">
        <v>101</v>
      </c>
      <c r="K11" s="8">
        <v>-9.4246569834648998E-4</v>
      </c>
      <c r="L11" s="13">
        <v>-4.1469936000000001E-3</v>
      </c>
    </row>
    <row r="12" spans="1:12" x14ac:dyDescent="0.3">
      <c r="A12" s="26"/>
      <c r="B12" s="28" t="s">
        <v>3</v>
      </c>
      <c r="C12" s="8">
        <v>3.8803000000000001E-5</v>
      </c>
      <c r="D12" s="22">
        <v>2</v>
      </c>
      <c r="E12" s="8">
        <v>3.1911095958202999E-3</v>
      </c>
      <c r="F12" s="10">
        <v>4.0160161999999999E-3</v>
      </c>
      <c r="G12" s="9">
        <v>52</v>
      </c>
      <c r="H12" s="8">
        <v>1.9723305013030698E-3</v>
      </c>
      <c r="I12" s="10">
        <v>-1.2098532E-3</v>
      </c>
      <c r="J12" s="9">
        <v>102</v>
      </c>
      <c r="K12" s="8">
        <v>-2.6989218503236699E-3</v>
      </c>
      <c r="L12" s="13">
        <v>-3.4653100000000001E-3</v>
      </c>
    </row>
    <row r="13" spans="1:12" x14ac:dyDescent="0.3">
      <c r="A13" s="26"/>
      <c r="B13" s="28"/>
      <c r="C13" s="8">
        <v>1.4671999999999999E-5</v>
      </c>
      <c r="D13" s="22">
        <v>3</v>
      </c>
      <c r="E13" s="8">
        <v>4.2448508165776697E-3</v>
      </c>
      <c r="F13" s="10">
        <v>9.1579235999999994E-3</v>
      </c>
      <c r="G13" s="9">
        <v>53</v>
      </c>
      <c r="H13" s="8">
        <v>6.0109712649136695E-4</v>
      </c>
      <c r="I13" s="10">
        <v>-1.5594294999999999E-3</v>
      </c>
      <c r="J13" s="9">
        <v>103</v>
      </c>
      <c r="K13" s="8">
        <v>-3.60093637704849E-3</v>
      </c>
      <c r="L13" s="13">
        <v>-5.0215184000000001E-3</v>
      </c>
    </row>
    <row r="14" spans="1:12" x14ac:dyDescent="0.3">
      <c r="A14" s="26"/>
      <c r="B14" s="28"/>
      <c r="C14" s="8">
        <v>1.186E-5</v>
      </c>
      <c r="D14" s="22">
        <v>4</v>
      </c>
      <c r="E14" s="8">
        <v>6.2375006809830599E-3</v>
      </c>
      <c r="F14" s="10">
        <v>8.1522524000000006E-3</v>
      </c>
      <c r="G14" s="9">
        <v>54</v>
      </c>
      <c r="H14" s="8">
        <v>-1.10852706711739E-4</v>
      </c>
      <c r="I14" s="10">
        <v>-2.5633562000000002E-3</v>
      </c>
      <c r="J14" s="9">
        <v>104</v>
      </c>
      <c r="K14" s="8">
        <v>-3.2828703738749E-3</v>
      </c>
      <c r="L14" s="13">
        <v>-5.2027445999999998E-3</v>
      </c>
    </row>
    <row r="15" spans="1:12" x14ac:dyDescent="0.3">
      <c r="A15" s="26"/>
      <c r="B15" s="28"/>
      <c r="C15" s="8">
        <v>1.0988000000000001E-5</v>
      </c>
      <c r="D15" s="22">
        <v>5</v>
      </c>
      <c r="E15" s="8">
        <v>4.9251703104376699E-3</v>
      </c>
      <c r="F15" s="10">
        <v>6.7371703999999999E-3</v>
      </c>
      <c r="G15" s="9">
        <v>55</v>
      </c>
      <c r="H15" s="8">
        <v>-7.0915883406996705E-5</v>
      </c>
      <c r="I15" s="10">
        <v>-6.8847440000000004E-4</v>
      </c>
      <c r="J15" s="9">
        <v>105</v>
      </c>
      <c r="K15" s="8">
        <v>-1.30347065906971E-3</v>
      </c>
      <c r="L15" s="13">
        <v>-3.2543059000000002E-3</v>
      </c>
    </row>
    <row r="16" spans="1:12" x14ac:dyDescent="0.3">
      <c r="A16" s="26"/>
      <c r="B16" s="28"/>
      <c r="C16" s="8">
        <v>9.3556000000000007E-6</v>
      </c>
      <c r="D16" s="5" t="s">
        <v>10</v>
      </c>
      <c r="E16" s="29">
        <f>((((F11-E11)/F11)+((F12-E12)/F12)+((F13-E13)/F13)+((F14-E14)/F14)+((F15-E15)/F15))/5)</f>
        <v>0.56693459753567998</v>
      </c>
      <c r="F16" s="29"/>
      <c r="G16" s="5"/>
      <c r="H16" s="29">
        <f>((((I11-H11)/I11)+((I12-H12)/I12)+((I13-H13)/I13)+((I14-H14)/I14)+((I15-H15)/I15))/5)</f>
        <v>1.7113702292110187</v>
      </c>
      <c r="I16" s="29"/>
      <c r="J16" s="5"/>
      <c r="K16" s="29">
        <f>((((L11-K11)/L11)+((L12-K12)/L12)+((L13-K13)/L13)+((L14-K14)/L14)+((L15-K15)/L15))/5)</f>
        <v>0.44905374696134964</v>
      </c>
      <c r="L16" s="30"/>
    </row>
    <row r="17" spans="1:12" ht="15" thickBot="1" x14ac:dyDescent="0.35">
      <c r="A17" s="27"/>
      <c r="B17" s="23" t="s">
        <v>4</v>
      </c>
      <c r="C17" s="11">
        <f>(SUM(C12:C16))/5</f>
        <v>1.7135719999999997E-5</v>
      </c>
      <c r="D17" s="7" t="s">
        <v>8</v>
      </c>
      <c r="E17" s="6">
        <v>3.0946859999999998</v>
      </c>
      <c r="F17" s="7" t="s">
        <v>11</v>
      </c>
      <c r="G17" s="12">
        <v>1840</v>
      </c>
      <c r="H17" s="7" t="s">
        <v>12</v>
      </c>
      <c r="I17" s="6">
        <v>21</v>
      </c>
      <c r="J17" s="7" t="s">
        <v>9</v>
      </c>
      <c r="K17" s="6">
        <f>((SUM(E16+H16+K16))/3)*100</f>
        <v>90.911952456934941</v>
      </c>
      <c r="L17" s="14"/>
    </row>
    <row r="18" spans="1:12" x14ac:dyDescent="0.3">
      <c r="A18" s="25">
        <v>3</v>
      </c>
      <c r="B18" s="16" t="s">
        <v>1</v>
      </c>
      <c r="C18" s="17">
        <v>30</v>
      </c>
      <c r="D18" s="18"/>
      <c r="E18" s="19" t="s">
        <v>6</v>
      </c>
      <c r="F18" s="19" t="s">
        <v>7</v>
      </c>
      <c r="G18" s="20"/>
      <c r="H18" s="19" t="s">
        <v>6</v>
      </c>
      <c r="I18" s="19" t="s">
        <v>7</v>
      </c>
      <c r="J18" s="20"/>
      <c r="K18" s="19" t="s">
        <v>5</v>
      </c>
      <c r="L18" s="21" t="s">
        <v>7</v>
      </c>
    </row>
    <row r="19" spans="1:12" x14ac:dyDescent="0.3">
      <c r="A19" s="26"/>
      <c r="B19" s="9" t="s">
        <v>2</v>
      </c>
      <c r="C19" s="10">
        <v>15</v>
      </c>
      <c r="D19" s="22">
        <v>1</v>
      </c>
      <c r="E19" s="8">
        <v>9.1517531089479998E-4</v>
      </c>
      <c r="F19" s="10">
        <v>-5.2478600000000003E-5</v>
      </c>
      <c r="G19" s="9">
        <v>51</v>
      </c>
      <c r="H19" s="8">
        <v>-2.3914317574351999E-3</v>
      </c>
      <c r="I19" s="10">
        <v>-1.8707160999999999E-3</v>
      </c>
      <c r="J19" s="9">
        <v>101</v>
      </c>
      <c r="K19" s="8">
        <v>-4.2070946656167498E-3</v>
      </c>
      <c r="L19" s="13">
        <v>-5.3032004000000002E-3</v>
      </c>
    </row>
    <row r="20" spans="1:12" x14ac:dyDescent="0.3">
      <c r="A20" s="26"/>
      <c r="B20" s="28" t="s">
        <v>3</v>
      </c>
      <c r="C20" s="8">
        <v>3.1874E-5</v>
      </c>
      <c r="D20" s="22">
        <v>2</v>
      </c>
      <c r="E20" s="8">
        <v>5.41396773234009E-3</v>
      </c>
      <c r="F20" s="10">
        <v>5.4753778999999999E-3</v>
      </c>
      <c r="G20" s="9">
        <v>52</v>
      </c>
      <c r="H20" s="8">
        <v>-3.8642417069524502E-3</v>
      </c>
      <c r="I20" s="10">
        <v>-4.4839188000000002E-3</v>
      </c>
      <c r="J20" s="9">
        <v>102</v>
      </c>
      <c r="K20" s="8">
        <v>-5.2822614088654501E-3</v>
      </c>
      <c r="L20" s="13">
        <v>-3.6764139999999998E-3</v>
      </c>
    </row>
    <row r="21" spans="1:12" x14ac:dyDescent="0.3">
      <c r="A21" s="26"/>
      <c r="B21" s="28"/>
      <c r="C21" s="8">
        <v>1.6305999999999999E-5</v>
      </c>
      <c r="D21" s="22">
        <v>3</v>
      </c>
      <c r="E21" s="8">
        <v>5.2656764164566898E-3</v>
      </c>
      <c r="F21" s="10">
        <v>5.8947111E-3</v>
      </c>
      <c r="G21" s="9">
        <v>53</v>
      </c>
      <c r="H21" s="8">
        <v>-4.1738263003528097E-3</v>
      </c>
      <c r="I21" s="10">
        <v>-4.2624352999999999E-3</v>
      </c>
      <c r="J21" s="9">
        <v>103</v>
      </c>
      <c r="K21" s="8">
        <v>-6.2788813374936503E-3</v>
      </c>
      <c r="L21" s="13">
        <v>-4.8213676999999998E-3</v>
      </c>
    </row>
    <row r="22" spans="1:12" x14ac:dyDescent="0.3">
      <c r="A22" s="26"/>
      <c r="B22" s="28"/>
      <c r="C22" s="8">
        <v>1.4216000000000001E-5</v>
      </c>
      <c r="D22" s="22">
        <v>4</v>
      </c>
      <c r="E22" s="8">
        <v>4.0605157501995498E-3</v>
      </c>
      <c r="F22" s="10">
        <v>2.5771326E-3</v>
      </c>
      <c r="G22" s="9">
        <v>54</v>
      </c>
      <c r="H22" s="8">
        <v>-4.8494859270751403E-3</v>
      </c>
      <c r="I22" s="10">
        <v>-4.0489970000000004E-3</v>
      </c>
      <c r="J22" s="9">
        <v>104</v>
      </c>
      <c r="K22" s="8">
        <v>-5.2818031981587401E-3</v>
      </c>
      <c r="L22" s="13">
        <v>-4.6787766000000001E-3</v>
      </c>
    </row>
    <row r="23" spans="1:12" x14ac:dyDescent="0.3">
      <c r="A23" s="26"/>
      <c r="B23" s="28"/>
      <c r="C23" s="8">
        <v>1.1693E-5</v>
      </c>
      <c r="D23" s="22">
        <v>5</v>
      </c>
      <c r="E23" s="8">
        <v>2.79538033232092E-3</v>
      </c>
      <c r="F23" s="10">
        <v>3.3680632000000002E-3</v>
      </c>
      <c r="G23" s="9">
        <v>55</v>
      </c>
      <c r="H23" s="8">
        <v>-5.07090507522225E-3</v>
      </c>
      <c r="I23" s="10">
        <v>-4.1079157999999996E-3</v>
      </c>
      <c r="J23" s="9">
        <v>105</v>
      </c>
      <c r="K23" s="8">
        <v>-2.8823984321206799E-3</v>
      </c>
      <c r="L23" s="13">
        <v>-1.8906096999999999E-3</v>
      </c>
    </row>
    <row r="24" spans="1:12" x14ac:dyDescent="0.3">
      <c r="A24" s="26"/>
      <c r="B24" s="28"/>
      <c r="C24" s="8">
        <v>9.8099000000000007E-6</v>
      </c>
      <c r="D24" s="5" t="s">
        <v>10</v>
      </c>
      <c r="E24" s="29">
        <f>((((F19-E19)/F19)+((F20-E20)/F20)+((F21-E21)/F21)+((F22-E22)/F22)+((F23-E23)/F23))/5)</f>
        <v>3.6302770859613531</v>
      </c>
      <c r="F24" s="29"/>
      <c r="G24" s="5"/>
      <c r="H24" s="29">
        <f>((((I19-H19)/I19)+((I20-H20)/I20)+((I21-H21)/I21)+((I22-H22)/I22)+((I23-H23)/I23))/5)</f>
        <v>-0.11029722428935265</v>
      </c>
      <c r="I24" s="29"/>
      <c r="J24" s="5"/>
      <c r="K24" s="29">
        <f>((((L19-K19)/L19)+((L20-K20)/L20)+((L21-K21)/L21)+((L22-K22)/L22)+((L23-K23)/L23))/5)</f>
        <v>-0.2371769619157324</v>
      </c>
      <c r="L24" s="30"/>
    </row>
    <row r="25" spans="1:12" ht="15" thickBot="1" x14ac:dyDescent="0.35">
      <c r="A25" s="27"/>
      <c r="B25" s="23" t="s">
        <v>4</v>
      </c>
      <c r="C25" s="11">
        <f>(SUM(C20:C24))/5</f>
        <v>1.677978E-5</v>
      </c>
      <c r="D25" s="7" t="s">
        <v>8</v>
      </c>
      <c r="E25" s="6">
        <v>8.0632190000000001</v>
      </c>
      <c r="F25" s="7" t="s">
        <v>11</v>
      </c>
      <c r="G25" s="12">
        <v>3960</v>
      </c>
      <c r="H25" s="7" t="s">
        <v>12</v>
      </c>
      <c r="I25" s="6">
        <v>31</v>
      </c>
      <c r="J25" s="7" t="s">
        <v>9</v>
      </c>
      <c r="K25" s="6">
        <f>((SUM(E24+H24+K24))/3)*100</f>
        <v>109.42676332520895</v>
      </c>
      <c r="L25" s="14"/>
    </row>
    <row r="26" spans="1:12" x14ac:dyDescent="0.3">
      <c r="A26" s="25">
        <v>4</v>
      </c>
      <c r="B26" s="16" t="s">
        <v>1</v>
      </c>
      <c r="C26" s="17">
        <v>40</v>
      </c>
      <c r="D26" s="18"/>
      <c r="E26" s="19" t="s">
        <v>6</v>
      </c>
      <c r="F26" s="19" t="s">
        <v>7</v>
      </c>
      <c r="G26" s="20"/>
      <c r="H26" s="19" t="s">
        <v>6</v>
      </c>
      <c r="I26" s="19" t="s">
        <v>7</v>
      </c>
      <c r="J26" s="20"/>
      <c r="K26" s="19" t="s">
        <v>5</v>
      </c>
      <c r="L26" s="21" t="s">
        <v>7</v>
      </c>
    </row>
    <row r="27" spans="1:12" x14ac:dyDescent="0.3">
      <c r="A27" s="26"/>
      <c r="B27" s="9" t="s">
        <v>2</v>
      </c>
      <c r="C27" s="10">
        <v>20</v>
      </c>
      <c r="D27" s="22">
        <v>1</v>
      </c>
      <c r="E27" s="10">
        <v>2.39174626767635E-3</v>
      </c>
      <c r="F27" s="10">
        <v>-4.4563598999999999E-3</v>
      </c>
      <c r="G27" s="9">
        <v>51</v>
      </c>
      <c r="H27" s="10">
        <v>-2.7433107607066601E-3</v>
      </c>
      <c r="I27" s="10">
        <v>-6.3396446000000004E-3</v>
      </c>
      <c r="J27" s="9">
        <v>101</v>
      </c>
      <c r="K27" s="10">
        <v>-1.88379490282386E-4</v>
      </c>
      <c r="L27" s="13">
        <v>-2.4678458E-3</v>
      </c>
    </row>
    <row r="28" spans="1:12" x14ac:dyDescent="0.3">
      <c r="A28" s="26"/>
      <c r="B28" s="28" t="s">
        <v>3</v>
      </c>
      <c r="C28" s="8">
        <v>3.9314999999999999E-5</v>
      </c>
      <c r="D28" s="22">
        <v>2</v>
      </c>
      <c r="E28" s="10">
        <v>3.7893881089985301E-3</v>
      </c>
      <c r="F28" s="10">
        <v>-2.1063780000000001E-4</v>
      </c>
      <c r="G28" s="9">
        <v>52</v>
      </c>
      <c r="H28" s="10">
        <v>-3.23902070522308E-3</v>
      </c>
      <c r="I28" s="10">
        <v>-5.7831410999999999E-3</v>
      </c>
      <c r="J28" s="9">
        <v>102</v>
      </c>
      <c r="K28" s="10">
        <v>-2.7936825063079498E-4</v>
      </c>
      <c r="L28" s="13">
        <v>-3.1613520000000001E-4</v>
      </c>
    </row>
    <row r="29" spans="1:12" x14ac:dyDescent="0.3">
      <c r="A29" s="26"/>
      <c r="B29" s="28"/>
      <c r="C29" s="8">
        <v>1.5787E-5</v>
      </c>
      <c r="D29" s="22">
        <v>3</v>
      </c>
      <c r="E29" s="10">
        <v>2.4032273795455599E-3</v>
      </c>
      <c r="F29" s="10">
        <v>6.3155320000000004E-4</v>
      </c>
      <c r="G29" s="9">
        <v>53</v>
      </c>
      <c r="H29" s="10">
        <v>-4.3731513433158302E-3</v>
      </c>
      <c r="I29" s="10">
        <v>-8.5247913000000008E-3</v>
      </c>
      <c r="J29" s="9">
        <v>103</v>
      </c>
      <c r="K29" s="10">
        <v>-6.7926157498732198E-4</v>
      </c>
      <c r="L29" s="13">
        <v>-1.6770114000000001E-3</v>
      </c>
    </row>
    <row r="30" spans="1:12" x14ac:dyDescent="0.3">
      <c r="A30" s="26"/>
      <c r="B30" s="28"/>
      <c r="C30" s="8">
        <v>1.3237999999999999E-5</v>
      </c>
      <c r="D30" s="22">
        <v>4</v>
      </c>
      <c r="E30" s="10">
        <v>1.2756737414747401E-3</v>
      </c>
      <c r="F30" s="10">
        <v>-2.4719992E-3</v>
      </c>
      <c r="G30" s="9">
        <v>54</v>
      </c>
      <c r="H30" s="10">
        <v>-5.4730232805013596E-3</v>
      </c>
      <c r="I30" s="10">
        <v>-7.9941512000000006E-3</v>
      </c>
      <c r="J30" s="9">
        <v>104</v>
      </c>
      <c r="K30" s="10">
        <v>4.9360067350789905E-4</v>
      </c>
      <c r="L30" s="13">
        <v>-1.8495574000000001E-3</v>
      </c>
    </row>
    <row r="31" spans="1:12" x14ac:dyDescent="0.3">
      <c r="A31" s="26"/>
      <c r="B31" s="28"/>
      <c r="C31" s="8">
        <v>1.0317E-5</v>
      </c>
      <c r="D31" s="22">
        <v>5</v>
      </c>
      <c r="E31" s="10">
        <v>-7.3358352528884996E-4</v>
      </c>
      <c r="F31" s="10">
        <v>-7.894388E-4</v>
      </c>
      <c r="G31" s="9">
        <v>55</v>
      </c>
      <c r="H31" s="10">
        <v>-5.0242915749549796E-3</v>
      </c>
      <c r="I31" s="10">
        <v>-4.9399248999999999E-3</v>
      </c>
      <c r="J31" s="9">
        <v>105</v>
      </c>
      <c r="K31" s="10">
        <v>2.98440526239573E-3</v>
      </c>
      <c r="L31" s="13">
        <v>1.259659E-3</v>
      </c>
    </row>
    <row r="32" spans="1:12" x14ac:dyDescent="0.3">
      <c r="A32" s="26"/>
      <c r="B32" s="28"/>
      <c r="C32" s="8">
        <v>9.3981999999999992E-6</v>
      </c>
      <c r="D32" s="5" t="s">
        <v>10</v>
      </c>
      <c r="E32" s="29">
        <f>((((F27-E27)/F27)+((F28-E28)/F28)+((F29-E29)/F29)+((F30-E30)/F30)+((F31-E31)/F31))/5)</f>
        <v>3.8616616614444177</v>
      </c>
      <c r="F32" s="29"/>
      <c r="G32" s="5"/>
      <c r="H32" s="29">
        <f>((((I27-H27)/I27)+((I28-H28)/I28)+((I29-H29)/I29)+((I30-H30)/I30)+((I31-H31)/I31))/5)</f>
        <v>0.35849957741138599</v>
      </c>
      <c r="I32" s="29"/>
      <c r="J32" s="5"/>
      <c r="K32" s="29">
        <f>((((L27-K27)/L27)+((L28-K28)/L28)+((L29-K29)/L29)+((L30-K30)/L30)+((L31-K31)/L31))/5)</f>
        <v>0.30651661774895655</v>
      </c>
      <c r="L32" s="30"/>
    </row>
    <row r="33" spans="1:12" ht="15" thickBot="1" x14ac:dyDescent="0.35">
      <c r="A33" s="27"/>
      <c r="B33" s="23" t="s">
        <v>4</v>
      </c>
      <c r="C33" s="11">
        <f>(SUM(C28:C32))/5</f>
        <v>1.7611040000000001E-5</v>
      </c>
      <c r="D33" s="7" t="s">
        <v>8</v>
      </c>
      <c r="E33" s="6">
        <v>7.6647910000000001</v>
      </c>
      <c r="F33" s="7" t="s">
        <v>11</v>
      </c>
      <c r="G33" s="12">
        <v>6880</v>
      </c>
      <c r="H33" s="7" t="s">
        <v>12</v>
      </c>
      <c r="I33" s="6">
        <v>41</v>
      </c>
      <c r="J33" s="7" t="s">
        <v>9</v>
      </c>
      <c r="K33" s="6">
        <f>((SUM(E32+H32+K32))/3)*100</f>
        <v>150.88926188682532</v>
      </c>
      <c r="L33" s="14"/>
    </row>
    <row r="34" spans="1:12" x14ac:dyDescent="0.3">
      <c r="A34" s="25">
        <v>5</v>
      </c>
      <c r="B34" s="16" t="s">
        <v>1</v>
      </c>
      <c r="C34" s="17">
        <v>50</v>
      </c>
      <c r="D34" s="18"/>
      <c r="E34" s="19" t="s">
        <v>6</v>
      </c>
      <c r="F34" s="19" t="s">
        <v>7</v>
      </c>
      <c r="G34" s="20"/>
      <c r="H34" s="19" t="s">
        <v>6</v>
      </c>
      <c r="I34" s="19" t="s">
        <v>7</v>
      </c>
      <c r="J34" s="20"/>
      <c r="K34" s="19" t="s">
        <v>5</v>
      </c>
      <c r="L34" s="21" t="s">
        <v>7</v>
      </c>
    </row>
    <row r="35" spans="1:12" x14ac:dyDescent="0.3">
      <c r="A35" s="26"/>
      <c r="B35" s="9" t="s">
        <v>2</v>
      </c>
      <c r="C35" s="10">
        <v>25</v>
      </c>
      <c r="D35" s="22">
        <v>1</v>
      </c>
      <c r="E35" s="10">
        <v>-3.2680239528417501E-3</v>
      </c>
      <c r="F35" s="10">
        <v>-3.1456752000000002E-3</v>
      </c>
      <c r="G35" s="9">
        <v>51</v>
      </c>
      <c r="H35" s="10">
        <v>-6.7409044131636602E-3</v>
      </c>
      <c r="I35" s="10">
        <v>-6.3396446000000004E-3</v>
      </c>
      <c r="J35" s="9">
        <v>101</v>
      </c>
      <c r="K35" s="10">
        <v>9.0570736210793203E-4</v>
      </c>
      <c r="L35" s="13">
        <v>-2.6255210000000002E-4</v>
      </c>
    </row>
    <row r="36" spans="1:12" x14ac:dyDescent="0.3">
      <c r="A36" s="26"/>
      <c r="B36" s="28" t="s">
        <v>3</v>
      </c>
      <c r="C36" s="8">
        <v>6.2510999999999998E-5</v>
      </c>
      <c r="D36" s="22">
        <v>2</v>
      </c>
      <c r="E36" s="10">
        <v>4.7629204345866997E-5</v>
      </c>
      <c r="F36" s="10">
        <v>1.6847008E-3</v>
      </c>
      <c r="G36" s="9">
        <v>52</v>
      </c>
      <c r="H36" s="10">
        <v>-6.5835653804242602E-3</v>
      </c>
      <c r="I36" s="10">
        <v>-6.9784034000000003E-3</v>
      </c>
      <c r="J36" s="9">
        <v>102</v>
      </c>
      <c r="K36" s="10">
        <v>5.1287276437506004E-4</v>
      </c>
      <c r="L36" s="13">
        <v>2.7291299000000002E-3</v>
      </c>
    </row>
    <row r="37" spans="1:12" x14ac:dyDescent="0.3">
      <c r="A37" s="26"/>
      <c r="B37" s="28"/>
      <c r="C37" s="8">
        <v>1.696E-5</v>
      </c>
      <c r="D37" s="22">
        <v>3</v>
      </c>
      <c r="E37" s="10">
        <v>-9.3116355128586195E-4</v>
      </c>
      <c r="F37" s="10">
        <v>-4.3158279999999999E-3</v>
      </c>
      <c r="G37" s="9">
        <v>53</v>
      </c>
      <c r="H37" s="10">
        <v>-6.8268585018813601E-3</v>
      </c>
      <c r="I37" s="10">
        <v>-5.3020285E-3</v>
      </c>
      <c r="J37" s="9">
        <v>103</v>
      </c>
      <c r="K37" s="10">
        <v>2.9063166584819501E-4</v>
      </c>
      <c r="L37" s="13">
        <v>2.0961843000000002E-3</v>
      </c>
    </row>
    <row r="38" spans="1:12" x14ac:dyDescent="0.3">
      <c r="A38" s="26"/>
      <c r="B38" s="28"/>
      <c r="C38" s="8">
        <v>1.4144999999999999E-5</v>
      </c>
      <c r="D38" s="22">
        <v>4</v>
      </c>
      <c r="E38" s="10">
        <v>-1.9947898108512098E-3</v>
      </c>
      <c r="F38" s="10">
        <v>-1.9460914E-3</v>
      </c>
      <c r="G38" s="9">
        <v>54</v>
      </c>
      <c r="H38" s="10">
        <v>-6.8262335844337897E-3</v>
      </c>
      <c r="I38" s="10">
        <v>-7.9941512000000006E-3</v>
      </c>
      <c r="J38" s="9">
        <v>104</v>
      </c>
      <c r="K38" s="10">
        <v>1.9756101537495799E-3</v>
      </c>
      <c r="L38" s="13">
        <v>2.6028913000000001E-3</v>
      </c>
    </row>
    <row r="39" spans="1:12" x14ac:dyDescent="0.3">
      <c r="A39" s="26"/>
      <c r="B39" s="28"/>
      <c r="C39" s="8">
        <v>1.2377E-5</v>
      </c>
      <c r="D39" s="22">
        <v>5</v>
      </c>
      <c r="E39" s="10">
        <v>-3.48156108520925E-3</v>
      </c>
      <c r="F39" s="10">
        <v>7.8935850000000005E-4</v>
      </c>
      <c r="G39" s="9">
        <v>55</v>
      </c>
      <c r="H39" s="10">
        <v>-7.4320398271083797E-3</v>
      </c>
      <c r="I39" s="10">
        <v>-8.9969014E-3</v>
      </c>
      <c r="J39" s="9">
        <v>105</v>
      </c>
      <c r="K39" s="10">
        <v>4.6352813951671097E-3</v>
      </c>
      <c r="L39" s="13">
        <v>3.6835894999999999E-3</v>
      </c>
    </row>
    <row r="40" spans="1:12" x14ac:dyDescent="0.3">
      <c r="A40" s="26"/>
      <c r="B40" s="28"/>
      <c r="C40" s="8">
        <v>1.0254999999999999E-5</v>
      </c>
      <c r="D40" s="5" t="s">
        <v>10</v>
      </c>
      <c r="E40" s="29">
        <f>((((F35-E35)/F35)+((F36-E36)/F36)+((F37-E37)/F37)+((F38-E38)/F38)+((F39-E39)/F39))/5)</f>
        <v>1.4205351632127159</v>
      </c>
      <c r="F40" s="29"/>
      <c r="G40" s="5"/>
      <c r="H40" s="29">
        <f>((((I35-H35)/I35)+((I36-H36)/I36)+((I37-H37)/I37)+((I38-H38)/I38)+((I39-H39)/I39))/5)</f>
        <v>5.144491441186433E-3</v>
      </c>
      <c r="I40" s="29"/>
      <c r="J40" s="5"/>
      <c r="K40" s="29">
        <f>((((L35-K35)/L35)+((L36-K36)/L36)+((L37-K37)/L37)+((L38-K38)/L38)+((L39-K39)/L39))/5)</f>
        <v>1.2211379645560063</v>
      </c>
      <c r="L40" s="30"/>
    </row>
    <row r="41" spans="1:12" ht="15" thickBot="1" x14ac:dyDescent="0.35">
      <c r="A41" s="27"/>
      <c r="B41" s="23" t="s">
        <v>4</v>
      </c>
      <c r="C41" s="11">
        <f>(SUM(C36:C40))/5</f>
        <v>2.3249600000000002E-5</v>
      </c>
      <c r="D41" s="7" t="s">
        <v>8</v>
      </c>
      <c r="E41" s="6">
        <v>9.0180860000000003</v>
      </c>
      <c r="F41" s="7" t="s">
        <v>11</v>
      </c>
      <c r="G41" s="12">
        <v>10600</v>
      </c>
      <c r="H41" s="7" t="s">
        <v>12</v>
      </c>
      <c r="I41" s="6">
        <v>51</v>
      </c>
      <c r="J41" s="7" t="s">
        <v>9</v>
      </c>
      <c r="K41" s="6">
        <f>((SUM(E40+H40+K40))/3)*100</f>
        <v>88.227253973663622</v>
      </c>
      <c r="L41" s="14"/>
    </row>
    <row r="42" spans="1:12" x14ac:dyDescent="0.3">
      <c r="A42" s="25">
        <v>6</v>
      </c>
      <c r="B42" s="16" t="s">
        <v>1</v>
      </c>
      <c r="C42" s="17">
        <v>60</v>
      </c>
      <c r="D42" s="18"/>
      <c r="E42" s="19" t="s">
        <v>6</v>
      </c>
      <c r="F42" s="19" t="s">
        <v>7</v>
      </c>
      <c r="G42" s="20"/>
      <c r="H42" s="19" t="s">
        <v>6</v>
      </c>
      <c r="I42" s="19" t="s">
        <v>7</v>
      </c>
      <c r="J42" s="20"/>
      <c r="K42" s="19" t="s">
        <v>5</v>
      </c>
      <c r="L42" s="21" t="s">
        <v>7</v>
      </c>
    </row>
    <row r="43" spans="1:12" x14ac:dyDescent="0.3">
      <c r="A43" s="26"/>
      <c r="B43" s="9" t="s">
        <v>2</v>
      </c>
      <c r="C43" s="10">
        <v>30</v>
      </c>
      <c r="D43" s="22">
        <v>1</v>
      </c>
      <c r="E43" s="10">
        <v>-5.2567869424819903E-3</v>
      </c>
      <c r="F43" s="10">
        <v>-9.2041519000000006E-3</v>
      </c>
      <c r="G43" s="9">
        <v>51</v>
      </c>
      <c r="H43" s="10">
        <v>-8.9177470654249105E-3</v>
      </c>
      <c r="I43" s="10">
        <v>-9.0418076999999996E-3</v>
      </c>
      <c r="J43" s="9">
        <v>101</v>
      </c>
      <c r="K43" s="10">
        <v>3.2990726176649302E-3</v>
      </c>
      <c r="L43" s="13">
        <v>2.5466033999999999E-3</v>
      </c>
    </row>
    <row r="44" spans="1:12" x14ac:dyDescent="0.3">
      <c r="A44" s="26"/>
      <c r="B44" s="28" t="s">
        <v>3</v>
      </c>
      <c r="C44" s="8">
        <v>4.4555000000000003E-5</v>
      </c>
      <c r="D44" s="22">
        <v>2</v>
      </c>
      <c r="E44" s="10">
        <v>-3.1677125953137801E-3</v>
      </c>
      <c r="F44" s="10">
        <v>-2.7124236E-3</v>
      </c>
      <c r="G44" s="9">
        <v>52</v>
      </c>
      <c r="H44" s="10">
        <v>-9.2802876606583509E-3</v>
      </c>
      <c r="I44" s="10">
        <v>-9.2390375E-3</v>
      </c>
      <c r="J44" s="9">
        <v>102</v>
      </c>
      <c r="K44" s="10">
        <v>2.33423965983092E-3</v>
      </c>
      <c r="L44" s="13">
        <v>3.2542061E-3</v>
      </c>
    </row>
    <row r="45" spans="1:12" x14ac:dyDescent="0.3">
      <c r="A45" s="26"/>
      <c r="B45" s="28"/>
      <c r="C45" s="8">
        <v>1.4622E-5</v>
      </c>
      <c r="D45" s="22">
        <v>3</v>
      </c>
      <c r="E45" s="10">
        <v>-3.64327826537191E-3</v>
      </c>
      <c r="F45" s="10">
        <v>-1.4736777999999999E-3</v>
      </c>
      <c r="G45" s="9">
        <v>53</v>
      </c>
      <c r="H45" s="10">
        <v>-9.8868962377309695E-3</v>
      </c>
      <c r="I45" s="10">
        <v>-8.3169044000000001E-3</v>
      </c>
      <c r="J45" s="9">
        <v>103</v>
      </c>
      <c r="K45" s="10">
        <v>5.6264462182298303E-4</v>
      </c>
      <c r="L45" s="13">
        <v>-7.3375250000000001E-4</v>
      </c>
    </row>
    <row r="46" spans="1:12" x14ac:dyDescent="0.3">
      <c r="A46" s="26"/>
      <c r="B46" s="28"/>
      <c r="C46" s="8">
        <v>1.2157999999999999E-5</v>
      </c>
      <c r="D46" s="22">
        <v>4</v>
      </c>
      <c r="E46" s="10">
        <v>-2.6859864592552098E-3</v>
      </c>
      <c r="F46" s="10">
        <v>2.6823463000000001E-3</v>
      </c>
      <c r="G46" s="9">
        <v>54</v>
      </c>
      <c r="H46" s="10">
        <v>-9.9119590595364501E-3</v>
      </c>
      <c r="I46" s="10">
        <v>-7.9941512000000006E-3</v>
      </c>
      <c r="J46" s="9">
        <v>104</v>
      </c>
      <c r="K46" s="10">
        <v>-8.7983331468421898E-5</v>
      </c>
      <c r="L46" s="13">
        <v>-3.2641269999999999E-3</v>
      </c>
    </row>
    <row r="47" spans="1:12" x14ac:dyDescent="0.3">
      <c r="A47" s="26"/>
      <c r="B47" s="28"/>
      <c r="C47" s="8">
        <v>1.0881E-5</v>
      </c>
      <c r="D47" s="22">
        <v>5</v>
      </c>
      <c r="E47" s="10">
        <v>-2.1960870362818202E-3</v>
      </c>
      <c r="F47" s="10">
        <v>4.5258425000000001E-3</v>
      </c>
      <c r="G47" s="9">
        <v>55</v>
      </c>
      <c r="H47" s="10">
        <v>-9.2856902629137004E-3</v>
      </c>
      <c r="I47" s="10">
        <v>-6.8119056000000002E-3</v>
      </c>
      <c r="J47" s="9">
        <v>105</v>
      </c>
      <c r="K47" s="10">
        <v>3.8790045073255799E-4</v>
      </c>
      <c r="L47" s="13">
        <v>-1.9421077E-3</v>
      </c>
    </row>
    <row r="48" spans="1:12" x14ac:dyDescent="0.3">
      <c r="A48" s="26"/>
      <c r="B48" s="28"/>
      <c r="C48" s="8">
        <v>9.7773000000000004E-6</v>
      </c>
      <c r="D48" s="5" t="s">
        <v>10</v>
      </c>
      <c r="E48" s="29">
        <f>((((F43-E43)/F43)+((F44-E44)/F44)+((F45-E45)/F45)+((F46-E46)/F46)+((F47-E47)/F47))/5)</f>
        <v>0.45507384084381053</v>
      </c>
      <c r="F48" s="29"/>
      <c r="G48" s="5"/>
      <c r="H48" s="29">
        <f>((((I43-H43)/I43)+((I44-H44)/I44)+((I45-H45)/I45)+((I46-H46)/I46)+((I47-H47)/I47))/5)</f>
        <v>-0.15651451647341169</v>
      </c>
      <c r="I48" s="29"/>
      <c r="J48" s="5"/>
      <c r="K48" s="29">
        <f>((((L43-K43)/L43)+((L44-K44)/L44)+((L45-K45)/L45)+((L46-K46)/L46)+((L47-K47)/L47))/5)</f>
        <v>0.78536052226622699</v>
      </c>
      <c r="L48" s="30"/>
    </row>
    <row r="49" spans="1:12" ht="15" thickBot="1" x14ac:dyDescent="0.35">
      <c r="A49" s="27"/>
      <c r="B49" s="23" t="s">
        <v>4</v>
      </c>
      <c r="C49" s="11">
        <f>(SUM(C44:C48))/5</f>
        <v>1.8398660000000001E-5</v>
      </c>
      <c r="D49" s="7" t="s">
        <v>8</v>
      </c>
      <c r="E49" s="6">
        <v>5.0758739999999998</v>
      </c>
      <c r="F49" s="7" t="s">
        <v>11</v>
      </c>
      <c r="G49" s="12">
        <v>15120</v>
      </c>
      <c r="H49" s="7" t="s">
        <v>12</v>
      </c>
      <c r="I49" s="6">
        <v>61</v>
      </c>
      <c r="J49" s="7" t="s">
        <v>9</v>
      </c>
      <c r="K49" s="6">
        <f>((SUM(E48+H48+K48))/3)*100</f>
        <v>36.130661554554194</v>
      </c>
      <c r="L49" s="14"/>
    </row>
    <row r="50" spans="1:12" x14ac:dyDescent="0.3">
      <c r="A50" s="25">
        <v>7</v>
      </c>
      <c r="B50" s="16" t="s">
        <v>1</v>
      </c>
      <c r="C50" s="17">
        <v>70</v>
      </c>
      <c r="D50" s="18"/>
      <c r="E50" s="19" t="s">
        <v>6</v>
      </c>
      <c r="F50" s="19" t="s">
        <v>7</v>
      </c>
      <c r="G50" s="20"/>
      <c r="H50" s="19" t="s">
        <v>6</v>
      </c>
      <c r="I50" s="19" t="s">
        <v>7</v>
      </c>
      <c r="J50" s="20"/>
      <c r="K50" s="19" t="s">
        <v>5</v>
      </c>
      <c r="L50" s="21" t="s">
        <v>7</v>
      </c>
    </row>
    <row r="51" spans="1:12" x14ac:dyDescent="0.3">
      <c r="A51" s="26"/>
      <c r="B51" s="9" t="s">
        <v>2</v>
      </c>
      <c r="C51" s="10">
        <v>35</v>
      </c>
      <c r="D51" s="22">
        <v>1</v>
      </c>
      <c r="E51" s="10">
        <v>-5.5097427684813705E-4</v>
      </c>
      <c r="F51" s="10">
        <v>-1.7825918999999999E-3</v>
      </c>
      <c r="G51" s="9">
        <v>51</v>
      </c>
      <c r="H51" s="10">
        <v>-7.4991192668676298E-3</v>
      </c>
      <c r="I51" s="10">
        <v>-9.0418076999999996E-3</v>
      </c>
      <c r="J51" s="9">
        <v>101</v>
      </c>
      <c r="K51" s="10">
        <v>5.8480835286900401E-4</v>
      </c>
      <c r="L51" s="13">
        <v>-4.725458E-4</v>
      </c>
    </row>
    <row r="52" spans="1:12" x14ac:dyDescent="0.3">
      <c r="A52" s="26"/>
      <c r="B52" s="28" t="s">
        <v>3</v>
      </c>
      <c r="C52" s="8">
        <v>6.0495999999999998E-5</v>
      </c>
      <c r="D52" s="22">
        <v>2</v>
      </c>
      <c r="E52" s="10">
        <v>2.8704816941171802E-3</v>
      </c>
      <c r="F52" s="10">
        <v>1.6847008E-3</v>
      </c>
      <c r="G52" s="9">
        <v>52</v>
      </c>
      <c r="H52" s="10">
        <v>-7.6523446477949602E-3</v>
      </c>
      <c r="I52" s="10">
        <v>-9.3440282999999996E-3</v>
      </c>
      <c r="J52" s="9">
        <v>102</v>
      </c>
      <c r="K52" s="10">
        <v>-9.5886542112566504E-5</v>
      </c>
      <c r="L52" s="13">
        <v>2.6241787999999999E-3</v>
      </c>
    </row>
    <row r="53" spans="1:12" x14ac:dyDescent="0.3">
      <c r="A53" s="26"/>
      <c r="B53" s="28"/>
      <c r="C53" s="8">
        <v>1.8683000000000001E-5</v>
      </c>
      <c r="D53" s="22">
        <v>3</v>
      </c>
      <c r="E53" s="10">
        <v>2.4743620306253399E-3</v>
      </c>
      <c r="F53" s="10">
        <v>1.6842490999999999E-3</v>
      </c>
      <c r="G53" s="9">
        <v>53</v>
      </c>
      <c r="H53" s="10">
        <v>-7.9157687723636593E-3</v>
      </c>
      <c r="I53" s="10">
        <v>-6.5370560999999999E-3</v>
      </c>
      <c r="J53" s="9">
        <v>103</v>
      </c>
      <c r="K53" s="10">
        <v>-5.8877054834738298E-4</v>
      </c>
      <c r="L53" s="13">
        <v>1.3625117999999999E-3</v>
      </c>
    </row>
    <row r="54" spans="1:12" x14ac:dyDescent="0.3">
      <c r="A54" s="26"/>
      <c r="B54" s="28"/>
      <c r="C54" s="8">
        <v>1.433E-5</v>
      </c>
      <c r="D54" s="22">
        <v>4</v>
      </c>
      <c r="E54" s="10">
        <v>2.5999899953603701E-3</v>
      </c>
      <c r="F54" s="10">
        <v>3.2609010000000001E-3</v>
      </c>
      <c r="G54" s="9">
        <v>54</v>
      </c>
      <c r="H54" s="10">
        <v>-7.8274421393871307E-3</v>
      </c>
      <c r="I54" s="10">
        <v>-9.0843024000000008E-3</v>
      </c>
      <c r="J54" s="9">
        <v>104</v>
      </c>
      <c r="K54" s="10">
        <v>1.17117457557469E-3</v>
      </c>
      <c r="L54" s="13">
        <v>4.1757545999999996E-3</v>
      </c>
    </row>
    <row r="55" spans="1:12" x14ac:dyDescent="0.3">
      <c r="A55" s="26"/>
      <c r="B55" s="28"/>
      <c r="C55" s="8">
        <v>1.1885999999999999E-5</v>
      </c>
      <c r="D55" s="22">
        <v>5</v>
      </c>
      <c r="E55" s="10">
        <v>2.1651790011674101E-3</v>
      </c>
      <c r="F55" s="10">
        <v>7.2623386999999999E-3</v>
      </c>
      <c r="G55" s="9">
        <v>55</v>
      </c>
      <c r="H55" s="10">
        <v>-7.6119466684758602E-3</v>
      </c>
      <c r="I55" s="10">
        <v>-7.1238891999999996E-3</v>
      </c>
      <c r="J55" s="9">
        <v>105</v>
      </c>
      <c r="K55" s="10">
        <v>4.3722172267734996E-3</v>
      </c>
      <c r="L55" s="13">
        <v>4.7249225000000001E-3</v>
      </c>
    </row>
    <row r="56" spans="1:12" x14ac:dyDescent="0.3">
      <c r="A56" s="26"/>
      <c r="B56" s="28"/>
      <c r="C56" s="8">
        <v>1.1219999999999999E-5</v>
      </c>
      <c r="D56" s="5" t="s">
        <v>10</v>
      </c>
      <c r="E56" s="29">
        <f>((((F51-E51)/F51)+((F52-E52)/F52)+((F53-E53)/F53)+((F54-E54)/F54)+((F55-E55)/F55))/5)</f>
        <v>8.4496414725074104E-2</v>
      </c>
      <c r="F56" s="29"/>
      <c r="G56" s="5"/>
      <c r="H56" s="29">
        <f>((((I51-H51)/I51)+((I52-H52)/I52)+((I53-H53)/I53)+((I54-H54)/I54)+((I55-H55)/I55))/5)</f>
        <v>4.211990996567113E-2</v>
      </c>
      <c r="I56" s="29"/>
      <c r="J56" s="5"/>
      <c r="K56" s="29">
        <f>((((L51-K51)/L51)+((L52-K52)/L52)+((L53-K53)/L53)+((L54-K54)/L54)+((L55-K55)/L55))/5)</f>
        <v>1.1000816848557133</v>
      </c>
      <c r="L56" s="30"/>
    </row>
    <row r="57" spans="1:12" ht="15" thickBot="1" x14ac:dyDescent="0.35">
      <c r="A57" s="27"/>
      <c r="B57" s="23" t="s">
        <v>4</v>
      </c>
      <c r="C57" s="11">
        <f>(SUM(C52:C56))/5</f>
        <v>2.3323E-5</v>
      </c>
      <c r="D57" s="7" t="s">
        <v>8</v>
      </c>
      <c r="E57" s="6">
        <v>5.9320279999999999</v>
      </c>
      <c r="F57" s="7" t="s">
        <v>11</v>
      </c>
      <c r="G57" s="12">
        <v>20440</v>
      </c>
      <c r="H57" s="7" t="s">
        <v>12</v>
      </c>
      <c r="I57" s="6">
        <v>71</v>
      </c>
      <c r="J57" s="7" t="s">
        <v>9</v>
      </c>
      <c r="K57" s="6">
        <f>((SUM(E56+H56+K56))/3)*100</f>
        <v>40.889933651548624</v>
      </c>
      <c r="L57" s="14"/>
    </row>
    <row r="58" spans="1:12" x14ac:dyDescent="0.3">
      <c r="A58" s="25">
        <v>8</v>
      </c>
      <c r="B58" s="16" t="s">
        <v>1</v>
      </c>
      <c r="C58" s="17">
        <v>80</v>
      </c>
      <c r="D58" s="18"/>
      <c r="E58" s="19" t="s">
        <v>6</v>
      </c>
      <c r="F58" s="19" t="s">
        <v>7</v>
      </c>
      <c r="G58" s="20"/>
      <c r="H58" s="19" t="s">
        <v>6</v>
      </c>
      <c r="I58" s="19" t="s">
        <v>7</v>
      </c>
      <c r="J58" s="20"/>
      <c r="K58" s="19" t="s">
        <v>5</v>
      </c>
      <c r="L58" s="21" t="s">
        <v>7</v>
      </c>
    </row>
    <row r="59" spans="1:12" x14ac:dyDescent="0.3">
      <c r="A59" s="26"/>
      <c r="B59" s="9" t="s">
        <v>2</v>
      </c>
      <c r="C59" s="10">
        <v>40</v>
      </c>
      <c r="D59" s="22">
        <v>1</v>
      </c>
      <c r="E59" s="10">
        <v>2.3211925290524899E-3</v>
      </c>
      <c r="F59" s="10">
        <v>3.7747782E-3</v>
      </c>
      <c r="G59" s="9">
        <v>51</v>
      </c>
      <c r="H59" s="10">
        <v>-7.7461604960262697E-3</v>
      </c>
      <c r="I59" s="10">
        <v>-5.0924741000000001E-3</v>
      </c>
      <c r="J59" s="9">
        <v>101</v>
      </c>
      <c r="K59" s="10">
        <v>4.3012271635234304E-3</v>
      </c>
      <c r="L59" s="13">
        <v>6.0383783999999998E-3</v>
      </c>
    </row>
    <row r="60" spans="1:12" x14ac:dyDescent="0.3">
      <c r="A60" s="26"/>
      <c r="B60" s="28" t="s">
        <v>3</v>
      </c>
      <c r="C60" s="8">
        <v>6.8380999999999995E-5</v>
      </c>
      <c r="D60" s="22">
        <v>2</v>
      </c>
      <c r="E60" s="10">
        <v>6.8861558102071199E-3</v>
      </c>
      <c r="F60" s="10">
        <v>9.5819314000000003E-3</v>
      </c>
      <c r="G60" s="9">
        <v>52</v>
      </c>
      <c r="H60" s="10">
        <v>-7.3242713697254597E-3</v>
      </c>
      <c r="I60" s="10">
        <v>-8.3295660000000001E-3</v>
      </c>
      <c r="J60" s="9">
        <v>102</v>
      </c>
      <c r="K60" s="10">
        <v>4.7102761454880203E-3</v>
      </c>
      <c r="L60" s="13">
        <v>7.5595256999999999E-3</v>
      </c>
    </row>
    <row r="61" spans="1:12" x14ac:dyDescent="0.3">
      <c r="A61" s="26"/>
      <c r="B61" s="28"/>
      <c r="C61" s="8">
        <v>1.5807E-5</v>
      </c>
      <c r="D61" s="22">
        <v>3</v>
      </c>
      <c r="E61" s="10">
        <v>7.7093024738132902E-3</v>
      </c>
      <c r="F61" s="10">
        <v>9.7368742000000005E-3</v>
      </c>
      <c r="G61" s="9">
        <v>53</v>
      </c>
      <c r="H61" s="10">
        <v>-7.9716965556144697E-3</v>
      </c>
      <c r="I61" s="10">
        <v>-8.4561831000000004E-3</v>
      </c>
      <c r="J61" s="9">
        <v>103</v>
      </c>
      <c r="K61" s="10">
        <v>4.49340557679533E-3</v>
      </c>
      <c r="L61" s="13">
        <v>6.2886328E-3</v>
      </c>
    </row>
    <row r="62" spans="1:12" x14ac:dyDescent="0.3">
      <c r="A62" s="26"/>
      <c r="B62" s="28"/>
      <c r="C62" s="8">
        <v>1.3230999999999999E-5</v>
      </c>
      <c r="D62" s="22">
        <v>4</v>
      </c>
      <c r="E62" s="10">
        <v>8.6598722264170595E-3</v>
      </c>
      <c r="F62" s="10">
        <v>9.9416068000000007E-3</v>
      </c>
      <c r="G62" s="9">
        <v>54</v>
      </c>
      <c r="H62" s="10">
        <v>-9.0364366769790597E-3</v>
      </c>
      <c r="I62" s="10">
        <v>-1.2146990999999999E-2</v>
      </c>
      <c r="J62" s="9">
        <v>104</v>
      </c>
      <c r="K62" s="10">
        <v>6.1562028713524298E-3</v>
      </c>
      <c r="L62" s="13">
        <v>7.3182832999999997E-3</v>
      </c>
    </row>
    <row r="63" spans="1:12" x14ac:dyDescent="0.3">
      <c r="A63" s="26"/>
      <c r="B63" s="28"/>
      <c r="C63" s="8">
        <v>1.1311999999999999E-5</v>
      </c>
      <c r="D63" s="22">
        <v>5</v>
      </c>
      <c r="E63" s="10">
        <v>7.9132560640573502E-3</v>
      </c>
      <c r="F63" s="10">
        <v>1.0314658500000001E-2</v>
      </c>
      <c r="G63" s="9">
        <v>55</v>
      </c>
      <c r="H63" s="10">
        <v>-9.9846161901950801E-3</v>
      </c>
      <c r="I63" s="10">
        <v>-1.10238425E-2</v>
      </c>
      <c r="J63" s="9">
        <v>105</v>
      </c>
      <c r="K63" s="10">
        <v>8.7570240721106495E-3</v>
      </c>
      <c r="L63" s="13">
        <v>7.7157316000000002E-3</v>
      </c>
    </row>
    <row r="64" spans="1:12" x14ac:dyDescent="0.3">
      <c r="A64" s="26"/>
      <c r="B64" s="28"/>
      <c r="C64" s="8">
        <v>9.3369000000000003E-6</v>
      </c>
      <c r="D64" s="5" t="s">
        <v>10</v>
      </c>
      <c r="E64" s="29">
        <f>((((F59-E59)/F59)+((F60-E60)/F60)+((F61-E61)/F61)+((F62-E62)/F62)+((F63-E63)/F63))/5)</f>
        <v>0.24727903134925516</v>
      </c>
      <c r="F64" s="29"/>
      <c r="G64" s="5"/>
      <c r="H64" s="29">
        <f>((((I59-H59)/I59)+((I60-H60)/I60)+((I61-H61)/I61)+((I62-H62)/I62)+((I63-H63)/I63))/5)</f>
        <v>1.4461902302227241E-3</v>
      </c>
      <c r="I64" s="29"/>
      <c r="J64" s="5"/>
      <c r="K64" s="29">
        <f>((((L59-K59)/L59)+((L60-K60)/L60)+((L61-K61)/L61)+((L62-K62)/L62)+((L63-K63)/L63))/5)</f>
        <v>0.19477993677142333</v>
      </c>
      <c r="L64" s="30"/>
    </row>
    <row r="65" spans="1:12" ht="15" thickBot="1" x14ac:dyDescent="0.35">
      <c r="A65" s="27"/>
      <c r="B65" s="23" t="s">
        <v>4</v>
      </c>
      <c r="C65" s="11">
        <f>(SUM(C60:C64))/5</f>
        <v>2.3613579999999999E-5</v>
      </c>
      <c r="D65" s="7" t="s">
        <v>8</v>
      </c>
      <c r="E65" s="6">
        <v>6.6001010000000004</v>
      </c>
      <c r="F65" s="7" t="s">
        <v>11</v>
      </c>
      <c r="G65" s="12">
        <v>26560</v>
      </c>
      <c r="H65" s="7" t="s">
        <v>12</v>
      </c>
      <c r="I65" s="6">
        <v>81</v>
      </c>
      <c r="J65" s="7" t="s">
        <v>9</v>
      </c>
      <c r="K65" s="6">
        <f>((SUM(E64+H64+K64))/3)*100</f>
        <v>14.783505278363373</v>
      </c>
      <c r="L65" s="14"/>
    </row>
    <row r="66" spans="1:12" x14ac:dyDescent="0.3">
      <c r="A66" s="25">
        <v>9</v>
      </c>
      <c r="B66" s="16" t="s">
        <v>1</v>
      </c>
      <c r="C66" s="17">
        <v>90</v>
      </c>
      <c r="D66" s="18"/>
      <c r="E66" s="19" t="s">
        <v>6</v>
      </c>
      <c r="F66" s="19" t="s">
        <v>7</v>
      </c>
      <c r="G66" s="20"/>
      <c r="H66" s="19" t="s">
        <v>6</v>
      </c>
      <c r="I66" s="19" t="s">
        <v>7</v>
      </c>
      <c r="J66" s="20"/>
      <c r="K66" s="19" t="s">
        <v>5</v>
      </c>
      <c r="L66" s="21" t="s">
        <v>7</v>
      </c>
    </row>
    <row r="67" spans="1:12" x14ac:dyDescent="0.3">
      <c r="A67" s="26"/>
      <c r="B67" s="9" t="s">
        <v>2</v>
      </c>
      <c r="C67" s="10">
        <v>45</v>
      </c>
      <c r="D67" s="22">
        <v>1</v>
      </c>
      <c r="E67" s="10">
        <v>8.1660700961947406E-3</v>
      </c>
      <c r="F67" s="10">
        <v>4.7184328000000001E-3</v>
      </c>
      <c r="G67" s="9">
        <v>51</v>
      </c>
      <c r="H67" s="10">
        <v>-9.5249377191066707E-3</v>
      </c>
      <c r="I67" s="10">
        <v>-1.0185027500000001E-2</v>
      </c>
      <c r="J67" s="9">
        <v>101</v>
      </c>
      <c r="K67" s="10">
        <v>9.4427475705742801E-3</v>
      </c>
      <c r="L67" s="13">
        <v>1.0133935199999999E-2</v>
      </c>
    </row>
    <row r="68" spans="1:12" x14ac:dyDescent="0.3">
      <c r="A68" s="26"/>
      <c r="B68" s="28" t="s">
        <v>3</v>
      </c>
      <c r="C68" s="8">
        <v>9.3319999999999994E-5</v>
      </c>
      <c r="D68" s="22">
        <v>2</v>
      </c>
      <c r="E68" s="10">
        <v>1.13660562783479E-2</v>
      </c>
      <c r="F68" s="10">
        <v>1.18815949E-2</v>
      </c>
      <c r="G68" s="9">
        <v>52</v>
      </c>
      <c r="H68" s="10">
        <v>-9.8039573058485898E-3</v>
      </c>
      <c r="I68" s="10">
        <v>-1.07201699E-2</v>
      </c>
      <c r="J68" s="9">
        <v>102</v>
      </c>
      <c r="K68" s="10">
        <v>9.0991621837019903E-3</v>
      </c>
      <c r="L68" s="13">
        <v>9.2397052E-3</v>
      </c>
    </row>
    <row r="69" spans="1:12" x14ac:dyDescent="0.3">
      <c r="A69" s="26"/>
      <c r="B69" s="28"/>
      <c r="C69" s="8">
        <v>1.6946E-5</v>
      </c>
      <c r="D69" s="22">
        <v>3</v>
      </c>
      <c r="E69" s="10">
        <v>1.13539285957813E-2</v>
      </c>
      <c r="F69" s="10">
        <v>1.17905466E-2</v>
      </c>
      <c r="G69" s="9">
        <v>53</v>
      </c>
      <c r="H69" s="10">
        <v>-1.08558358624577E-2</v>
      </c>
      <c r="I69" s="10">
        <v>-1.2163486500000001E-2</v>
      </c>
      <c r="J69" s="9">
        <v>103</v>
      </c>
      <c r="K69" s="10">
        <v>8.1404177471995302E-3</v>
      </c>
      <c r="L69" s="13">
        <v>7.1795150999999996E-3</v>
      </c>
    </row>
    <row r="70" spans="1:12" x14ac:dyDescent="0.3">
      <c r="A70" s="26"/>
      <c r="B70" s="28"/>
      <c r="C70" s="8">
        <v>1.5051999999999999E-5</v>
      </c>
      <c r="D70" s="22">
        <v>4</v>
      </c>
      <c r="E70" s="10">
        <v>1.15869184955954E-2</v>
      </c>
      <c r="F70" s="10">
        <v>1.0571684899999999E-2</v>
      </c>
      <c r="G70" s="9">
        <v>54</v>
      </c>
      <c r="H70" s="10">
        <v>-1.14340027794241E-2</v>
      </c>
      <c r="I70" s="10">
        <v>-1.27699684E-2</v>
      </c>
      <c r="J70" s="9">
        <v>104</v>
      </c>
      <c r="K70" s="10">
        <v>8.5753407329320908E-3</v>
      </c>
      <c r="L70" s="13">
        <v>4.3852937999999996E-3</v>
      </c>
    </row>
    <row r="71" spans="1:12" x14ac:dyDescent="0.3">
      <c r="A71" s="26"/>
      <c r="B71" s="28"/>
      <c r="C71" s="8">
        <v>1.3764000000000001E-5</v>
      </c>
      <c r="D71" s="22">
        <v>5</v>
      </c>
      <c r="E71" s="10">
        <v>9.8242796957492794E-3</v>
      </c>
      <c r="F71" s="10">
        <v>1.25260667E-2</v>
      </c>
      <c r="G71" s="9">
        <v>55</v>
      </c>
      <c r="H71" s="10">
        <v>-1.20068183168768E-2</v>
      </c>
      <c r="I71" s="10">
        <v>-1.1179834200000001E-2</v>
      </c>
      <c r="J71" s="9">
        <v>105</v>
      </c>
      <c r="K71" s="10">
        <v>9.8955286666750908E-3</v>
      </c>
      <c r="L71" s="13">
        <v>6.4035335000000001E-3</v>
      </c>
    </row>
    <row r="72" spans="1:12" x14ac:dyDescent="0.3">
      <c r="A72" s="26"/>
      <c r="B72" s="28"/>
      <c r="C72" s="8">
        <v>1.2642E-5</v>
      </c>
      <c r="D72" s="5" t="s">
        <v>10</v>
      </c>
      <c r="E72" s="29">
        <f>((((F67-E67)/F67)+((F68-E68)/F68)+((F69-E69)/F69)+((F70-E70)/F70)+((F71-E71)/F71))/5)</f>
        <v>-0.10611869576801577</v>
      </c>
      <c r="F72" s="29"/>
      <c r="G72" s="5"/>
      <c r="H72" s="29">
        <f>((((I67-H67)/I67)+((I68-H68)/I68)+((I69-H69)/I69)+((I70-H70)/I70)+((I71-H71)/I71))/5)</f>
        <v>5.768580157485128E-2</v>
      </c>
      <c r="I72" s="29"/>
      <c r="J72" s="5"/>
      <c r="K72" s="29">
        <f>((((L67-K67)/L67)+((L68-K68)/L68)+((L69-K69)/L69)+((L70-K70)/L70)+((L71-K71)/L71))/5)</f>
        <v>-0.31024470731275927</v>
      </c>
      <c r="L72" s="30"/>
    </row>
    <row r="73" spans="1:12" ht="15" thickBot="1" x14ac:dyDescent="0.35">
      <c r="A73" s="27"/>
      <c r="B73" s="23" t="s">
        <v>4</v>
      </c>
      <c r="C73" s="11">
        <f>(SUM(C68:C72))/5</f>
        <v>3.0344800000000001E-5</v>
      </c>
      <c r="D73" s="7" t="s">
        <v>8</v>
      </c>
      <c r="E73" s="6">
        <v>7.8897170000000001</v>
      </c>
      <c r="F73" s="7" t="s">
        <v>11</v>
      </c>
      <c r="G73" s="12">
        <v>33480</v>
      </c>
      <c r="H73" s="7" t="s">
        <v>12</v>
      </c>
      <c r="I73" s="6">
        <v>91</v>
      </c>
      <c r="J73" s="7" t="s">
        <v>9</v>
      </c>
      <c r="K73" s="6">
        <f>((SUM(E72+H72+K72))/3)*100</f>
        <v>-11.955920050197459</v>
      </c>
      <c r="L73" s="14"/>
    </row>
    <row r="74" spans="1:12" x14ac:dyDescent="0.3">
      <c r="A74" s="25">
        <v>10</v>
      </c>
      <c r="B74" s="16" t="s">
        <v>1</v>
      </c>
      <c r="C74" s="17">
        <v>100</v>
      </c>
      <c r="D74" s="18"/>
      <c r="E74" s="19" t="s">
        <v>6</v>
      </c>
      <c r="F74" s="19" t="s">
        <v>7</v>
      </c>
      <c r="G74" s="20"/>
      <c r="H74" s="19" t="s">
        <v>6</v>
      </c>
      <c r="I74" s="19" t="s">
        <v>7</v>
      </c>
      <c r="J74" s="20"/>
      <c r="K74" s="19" t="s">
        <v>5</v>
      </c>
      <c r="L74" s="21" t="s">
        <v>7</v>
      </c>
    </row>
    <row r="75" spans="1:12" x14ac:dyDescent="0.3">
      <c r="A75" s="26"/>
      <c r="B75" s="9" t="s">
        <v>2</v>
      </c>
      <c r="C75" s="10">
        <v>50</v>
      </c>
      <c r="D75" s="22">
        <v>1</v>
      </c>
      <c r="E75" s="8">
        <v>9.0565280988812395E-3</v>
      </c>
      <c r="F75" s="10">
        <v>9.3320684000000008E-3</v>
      </c>
      <c r="G75" s="9">
        <v>51</v>
      </c>
      <c r="H75" s="8">
        <v>-1.25774554908275E-2</v>
      </c>
      <c r="I75" s="10">
        <v>-1.21076793E-2</v>
      </c>
      <c r="J75" s="9">
        <v>101</v>
      </c>
      <c r="K75" s="8">
        <v>7.7255517244338903E-3</v>
      </c>
      <c r="L75" s="13">
        <v>8.3370916000000007E-3</v>
      </c>
    </row>
    <row r="76" spans="1:12" x14ac:dyDescent="0.3">
      <c r="A76" s="26"/>
      <c r="B76" s="28" t="s">
        <v>3</v>
      </c>
      <c r="C76" s="8">
        <v>8.3388999999999997E-5</v>
      </c>
      <c r="D76" s="22">
        <v>2</v>
      </c>
      <c r="E76" s="8">
        <v>1.24104842543601E-2</v>
      </c>
      <c r="F76" s="10">
        <v>1.3162050999999999E-2</v>
      </c>
      <c r="G76" s="9">
        <v>52</v>
      </c>
      <c r="H76" s="8">
        <v>-1.2239797040820099E-2</v>
      </c>
      <c r="I76" s="10">
        <v>-1.0252468900000001E-2</v>
      </c>
      <c r="J76" s="9">
        <v>102</v>
      </c>
      <c r="K76" s="8">
        <v>6.4830807968974096E-3</v>
      </c>
      <c r="L76" s="13">
        <v>6.5094536000000003E-3</v>
      </c>
    </row>
    <row r="77" spans="1:12" x14ac:dyDescent="0.3">
      <c r="A77" s="26"/>
      <c r="B77" s="28"/>
      <c r="C77" s="8">
        <v>1.9505999999999999E-5</v>
      </c>
      <c r="D77" s="22">
        <v>3</v>
      </c>
      <c r="E77" s="8">
        <v>1.20984613895416E-2</v>
      </c>
      <c r="F77" s="10">
        <v>1.2751609400000001E-2</v>
      </c>
      <c r="G77" s="9">
        <v>53</v>
      </c>
      <c r="H77" s="8">
        <v>-1.21990023180842E-2</v>
      </c>
      <c r="I77" s="10">
        <v>-9.9792065000000006E-3</v>
      </c>
      <c r="J77" s="9">
        <v>103</v>
      </c>
      <c r="K77" s="8">
        <v>4.8482944257557297E-3</v>
      </c>
      <c r="L77" s="13">
        <v>5.2405406000000003E-3</v>
      </c>
    </row>
    <row r="78" spans="1:12" x14ac:dyDescent="0.3">
      <c r="A78" s="26"/>
      <c r="B78" s="28"/>
      <c r="C78" s="8">
        <v>1.6450999999999999E-5</v>
      </c>
      <c r="D78" s="22">
        <v>4</v>
      </c>
      <c r="E78" s="8">
        <v>1.1999403126537699E-2</v>
      </c>
      <c r="F78" s="10">
        <v>1.1834008E-2</v>
      </c>
      <c r="G78" s="9">
        <v>54</v>
      </c>
      <c r="H78" s="8">
        <v>-1.15549722686409E-2</v>
      </c>
      <c r="I78" s="10">
        <v>-9.4476332999999992E-3</v>
      </c>
      <c r="J78" s="9">
        <v>104</v>
      </c>
      <c r="K78" s="8">
        <v>5.7042161934077696E-3</v>
      </c>
      <c r="L78" s="13">
        <v>7.3990289999999997E-3</v>
      </c>
    </row>
    <row r="79" spans="1:12" x14ac:dyDescent="0.3">
      <c r="A79" s="26"/>
      <c r="B79" s="28"/>
      <c r="C79" s="8">
        <v>1.4248E-5</v>
      </c>
      <c r="D79" s="22">
        <v>5</v>
      </c>
      <c r="E79" s="8">
        <v>1.02265691384673E-2</v>
      </c>
      <c r="F79" s="10">
        <v>1.3787996300000001E-2</v>
      </c>
      <c r="G79" s="9">
        <v>55</v>
      </c>
      <c r="H79" s="8">
        <v>-1.0772969573736101E-2</v>
      </c>
      <c r="I79" s="10">
        <v>-7.5242627999999997E-3</v>
      </c>
      <c r="J79" s="9">
        <v>105</v>
      </c>
      <c r="K79" s="8">
        <v>8.1379534676670993E-3</v>
      </c>
      <c r="L79" s="13">
        <v>9.2378462000000001E-3</v>
      </c>
    </row>
    <row r="80" spans="1:12" x14ac:dyDescent="0.3">
      <c r="A80" s="26"/>
      <c r="B80" s="28"/>
      <c r="C80" s="8">
        <v>1.2598E-5</v>
      </c>
      <c r="D80" s="5" t="s">
        <v>10</v>
      </c>
      <c r="E80" s="29">
        <f>((((F75-E75)/F75)+((F76-E76)/F76)+((F77-E77)/F77)+((F78-E78)/F78)+((F79-E79)/F79))/5)</f>
        <v>7.6434179022457319E-2</v>
      </c>
      <c r="F80" s="29"/>
      <c r="G80" s="5"/>
      <c r="H80" s="29">
        <f>((((I75-H75)/I75)+((I76-H76)/I76)+((I77-H77)/I77)+((I78-H78)/I78)+((I79-H79)/I79))/5)</f>
        <v>-0.22197995559646663</v>
      </c>
      <c r="I80" s="29"/>
      <c r="J80" s="5"/>
      <c r="K80" s="29">
        <f>((((L75-K75)/L75)+((L76-K76)/L76)+((L77-K77)/L77)+((L78-K78)/L78)+((L79-K79)/L79))/5)</f>
        <v>0.10007483222937592</v>
      </c>
      <c r="L80" s="30"/>
    </row>
    <row r="81" spans="1:12" ht="15" thickBot="1" x14ac:dyDescent="0.35">
      <c r="A81" s="27"/>
      <c r="B81" s="23" t="s">
        <v>4</v>
      </c>
      <c r="C81" s="11">
        <f>(SUM(C76:C80))/5</f>
        <v>2.9238399999999998E-5</v>
      </c>
      <c r="D81" s="7" t="s">
        <v>8</v>
      </c>
      <c r="E81" s="6">
        <v>11.340028999999999</v>
      </c>
      <c r="F81" s="7" t="s">
        <v>11</v>
      </c>
      <c r="G81" s="12">
        <v>41200</v>
      </c>
      <c r="H81" s="7" t="s">
        <v>12</v>
      </c>
      <c r="I81" s="6">
        <v>101</v>
      </c>
      <c r="J81" s="7" t="s">
        <v>9</v>
      </c>
      <c r="K81" s="6">
        <f>((SUM(E80+H80+K80))/3)*100</f>
        <v>-1.5156981448211126</v>
      </c>
      <c r="L81" s="14"/>
    </row>
    <row r="82" spans="1:12" x14ac:dyDescent="0.3">
      <c r="A82" s="25">
        <v>11</v>
      </c>
      <c r="B82" s="16" t="s">
        <v>1</v>
      </c>
      <c r="C82" s="17">
        <v>110</v>
      </c>
      <c r="D82" s="18"/>
      <c r="E82" s="19" t="s">
        <v>6</v>
      </c>
      <c r="F82" s="19" t="s">
        <v>7</v>
      </c>
      <c r="G82" s="20"/>
      <c r="H82" s="19" t="s">
        <v>6</v>
      </c>
      <c r="I82" s="19" t="s">
        <v>7</v>
      </c>
      <c r="J82" s="20"/>
      <c r="K82" s="19" t="s">
        <v>5</v>
      </c>
      <c r="L82" s="21" t="s">
        <v>7</v>
      </c>
    </row>
    <row r="83" spans="1:12" x14ac:dyDescent="0.3">
      <c r="A83" s="26"/>
      <c r="B83" s="9" t="s">
        <v>2</v>
      </c>
      <c r="C83" s="10">
        <v>55</v>
      </c>
      <c r="D83" s="22">
        <v>1</v>
      </c>
      <c r="E83" s="10">
        <v>1.26676997169852E-2</v>
      </c>
      <c r="F83" s="10">
        <v>8.2310581000000008E-3</v>
      </c>
      <c r="G83" s="9">
        <v>51</v>
      </c>
      <c r="H83" s="10">
        <v>-8.2111796364188108E-3</v>
      </c>
      <c r="I83" s="10">
        <v>-9.9771261000000007E-3</v>
      </c>
      <c r="J83" s="9">
        <v>101</v>
      </c>
      <c r="K83" s="10">
        <v>1.0559275746345499E-2</v>
      </c>
      <c r="L83" s="13">
        <v>9.9238615000000006E-3</v>
      </c>
    </row>
    <row r="84" spans="1:12" x14ac:dyDescent="0.3">
      <c r="A84" s="26"/>
      <c r="B84" s="28" t="s">
        <v>3</v>
      </c>
      <c r="C84" s="8">
        <v>7.9331000000000003E-5</v>
      </c>
      <c r="D84" s="22">
        <v>2</v>
      </c>
      <c r="E84" s="10">
        <v>1.5740700066089599E-2</v>
      </c>
      <c r="F84" s="10">
        <v>1.51627085E-2</v>
      </c>
      <c r="G84" s="9">
        <v>52</v>
      </c>
      <c r="H84" s="10">
        <v>-8.0922134220600093E-3</v>
      </c>
      <c r="I84" s="10">
        <v>-1.18634919E-2</v>
      </c>
      <c r="J84" s="9">
        <v>102</v>
      </c>
      <c r="K84" s="10">
        <v>9.8030166700482299E-3</v>
      </c>
      <c r="L84" s="13">
        <v>7.6645569999999998E-3</v>
      </c>
    </row>
    <row r="85" spans="1:12" x14ac:dyDescent="0.3">
      <c r="A85" s="26"/>
      <c r="B85" s="28"/>
      <c r="C85" s="8">
        <v>1.8417E-5</v>
      </c>
      <c r="D85" s="22">
        <v>3</v>
      </c>
      <c r="E85" s="10">
        <v>1.55497388914227E-2</v>
      </c>
      <c r="F85" s="10">
        <v>1.44210815E-2</v>
      </c>
      <c r="G85" s="9">
        <v>53</v>
      </c>
      <c r="H85" s="10">
        <v>-8.8470773771405203E-3</v>
      </c>
      <c r="I85" s="10">
        <v>-1.05520258E-2</v>
      </c>
      <c r="J85" s="9">
        <v>103</v>
      </c>
      <c r="K85" s="10">
        <v>8.3577735349535907E-3</v>
      </c>
      <c r="L85" s="13">
        <v>4.8212877999999999E-3</v>
      </c>
    </row>
    <row r="86" spans="1:12" x14ac:dyDescent="0.3">
      <c r="A86" s="26"/>
      <c r="B86" s="28"/>
      <c r="C86" s="8">
        <v>1.7257000000000001E-5</v>
      </c>
      <c r="D86" s="22">
        <v>4</v>
      </c>
      <c r="E86" s="10">
        <v>1.6038496047258301E-2</v>
      </c>
      <c r="F86" s="10">
        <v>1.5831244000000001E-2</v>
      </c>
      <c r="G86" s="9">
        <v>54</v>
      </c>
      <c r="H86" s="10">
        <v>-9.2039648443460395E-3</v>
      </c>
      <c r="I86" s="10">
        <v>-1.27699684E-2</v>
      </c>
      <c r="J86" s="9">
        <v>104</v>
      </c>
      <c r="K86" s="10">
        <v>8.7992586195468903E-3</v>
      </c>
      <c r="L86" s="13">
        <v>5.2759753999999997E-3</v>
      </c>
    </row>
    <row r="87" spans="1:12" x14ac:dyDescent="0.3">
      <c r="A87" s="26"/>
      <c r="B87" s="28"/>
      <c r="C87" s="8">
        <v>1.4464000000000001E-5</v>
      </c>
      <c r="D87" s="22">
        <v>5</v>
      </c>
      <c r="E87" s="10">
        <v>1.4423545449972101E-2</v>
      </c>
      <c r="F87" s="10">
        <v>1.5629939799999999E-2</v>
      </c>
      <c r="G87" s="9">
        <v>55</v>
      </c>
      <c r="H87" s="10">
        <v>-1.0264671407639901E-2</v>
      </c>
      <c r="I87" s="10">
        <v>-1.33419787E-2</v>
      </c>
      <c r="J87" s="9">
        <v>105</v>
      </c>
      <c r="K87" s="10">
        <v>1.0545208118855899E-2</v>
      </c>
      <c r="L87" s="13">
        <v>7.6107333000000003E-3</v>
      </c>
    </row>
    <row r="88" spans="1:12" x14ac:dyDescent="0.3">
      <c r="A88" s="26"/>
      <c r="B88" s="28"/>
      <c r="C88" s="8">
        <v>1.2612999999999999E-5</v>
      </c>
      <c r="D88" s="5" t="s">
        <v>10</v>
      </c>
      <c r="E88" s="29">
        <f>((((F83-E83)/F83)+((F84-E84)/F84)+((F85-E85)/F85)+((F86-E86)/F86)+((F87-E87)/F87))/5)</f>
        <v>-0.11826049806476865</v>
      </c>
      <c r="F88" s="29"/>
      <c r="G88" s="5"/>
      <c r="H88" s="29">
        <f>((((I83-H83)/I83)+((I84-H84)/I84)+((I85-H85)/I85)+((I86-H86)/I86)+((I87-H87)/I87))/5)</f>
        <v>0.23327241756528219</v>
      </c>
      <c r="I88" s="29"/>
      <c r="J88" s="5"/>
      <c r="K88" s="29">
        <f>((((L83-K83)/L83)+((L84-K84)/L84)+((L85-K85)/L85)+((L86-K86)/L86)+((L87-K87)/L87))/5)</f>
        <v>-0.4259836130919929</v>
      </c>
      <c r="L88" s="30"/>
    </row>
    <row r="89" spans="1:12" ht="15" thickBot="1" x14ac:dyDescent="0.35">
      <c r="A89" s="27"/>
      <c r="B89" s="23" t="s">
        <v>4</v>
      </c>
      <c r="C89" s="11">
        <f>(SUM(C84:C88))/5</f>
        <v>2.8416400000000001E-5</v>
      </c>
      <c r="D89" s="7" t="s">
        <v>8</v>
      </c>
      <c r="E89" s="6">
        <v>11.863243000000001</v>
      </c>
      <c r="F89" s="7" t="s">
        <v>11</v>
      </c>
      <c r="G89" s="12">
        <v>49720</v>
      </c>
      <c r="H89" s="7" t="s">
        <v>12</v>
      </c>
      <c r="I89" s="6">
        <v>111</v>
      </c>
      <c r="J89" s="7" t="s">
        <v>9</v>
      </c>
      <c r="K89" s="6">
        <f>((SUM(E88+H88+K88))/3)*100</f>
        <v>-10.365723119715978</v>
      </c>
      <c r="L89" s="14"/>
    </row>
    <row r="90" spans="1:12" x14ac:dyDescent="0.3">
      <c r="A90" s="25">
        <v>12</v>
      </c>
      <c r="B90" s="16" t="s">
        <v>1</v>
      </c>
      <c r="C90" s="17">
        <v>120</v>
      </c>
      <c r="D90" s="18"/>
      <c r="E90" s="19" t="s">
        <v>6</v>
      </c>
      <c r="F90" s="19" t="s">
        <v>7</v>
      </c>
      <c r="G90" s="20"/>
      <c r="H90" s="19" t="s">
        <v>6</v>
      </c>
      <c r="I90" s="19" t="s">
        <v>7</v>
      </c>
      <c r="J90" s="20"/>
      <c r="K90" s="19" t="s">
        <v>5</v>
      </c>
      <c r="L90" s="21" t="s">
        <v>7</v>
      </c>
    </row>
    <row r="91" spans="1:12" x14ac:dyDescent="0.3">
      <c r="A91" s="26"/>
      <c r="B91" s="9" t="s">
        <v>2</v>
      </c>
      <c r="C91" s="10">
        <v>60</v>
      </c>
      <c r="D91" s="22">
        <v>1</v>
      </c>
      <c r="E91" s="10">
        <v>1.29699315875768E-2</v>
      </c>
      <c r="F91" s="10">
        <v>7.1301278000000003E-3</v>
      </c>
      <c r="G91" s="9">
        <v>51</v>
      </c>
      <c r="H91" s="10">
        <v>-1.0813429951667701E-2</v>
      </c>
      <c r="I91" s="10">
        <v>-1.44450238E-2</v>
      </c>
      <c r="J91" s="9">
        <v>101</v>
      </c>
      <c r="K91" s="10">
        <v>8.5834106430411304E-3</v>
      </c>
      <c r="L91" s="13">
        <v>6.2483720999999999E-3</v>
      </c>
    </row>
    <row r="92" spans="1:12" x14ac:dyDescent="0.3">
      <c r="A92" s="26"/>
      <c r="B92" s="28" t="s">
        <v>3</v>
      </c>
      <c r="C92" s="8">
        <v>1.0904E-4</v>
      </c>
      <c r="D92" s="22">
        <v>2</v>
      </c>
      <c r="E92" s="10">
        <v>1.5074263326823699E-2</v>
      </c>
      <c r="F92" s="10">
        <v>1.1845845900000001E-2</v>
      </c>
      <c r="G92" s="9">
        <v>52</v>
      </c>
      <c r="H92" s="10">
        <v>-1.14488024264574E-2</v>
      </c>
      <c r="I92" s="10">
        <v>-1.36293843E-2</v>
      </c>
      <c r="J92" s="9">
        <v>102</v>
      </c>
      <c r="K92" s="10">
        <v>7.5108464807271897E-3</v>
      </c>
      <c r="L92" s="13">
        <v>7.5595256999999999E-3</v>
      </c>
    </row>
    <row r="93" spans="1:12" x14ac:dyDescent="0.3">
      <c r="A93" s="26"/>
      <c r="B93" s="28"/>
      <c r="C93" s="8">
        <v>1.8110000000000001E-5</v>
      </c>
      <c r="D93" s="22">
        <v>3</v>
      </c>
      <c r="E93" s="10">
        <v>1.3671157881617499E-2</v>
      </c>
      <c r="F93" s="10">
        <v>1.09473781E-2</v>
      </c>
      <c r="G93" s="9">
        <v>53</v>
      </c>
      <c r="H93" s="10">
        <v>-1.23309008777141E-2</v>
      </c>
      <c r="I93" s="10">
        <v>-1.3089737400000001E-2</v>
      </c>
      <c r="J93" s="9">
        <v>103</v>
      </c>
      <c r="K93" s="10">
        <v>6.2076193280518003E-3</v>
      </c>
      <c r="L93" s="13">
        <v>5.6073369E-3</v>
      </c>
    </row>
    <row r="94" spans="1:12" x14ac:dyDescent="0.3">
      <c r="A94" s="26"/>
      <c r="B94" s="28"/>
      <c r="C94" s="8">
        <v>1.5068999999999999E-5</v>
      </c>
      <c r="D94" s="22">
        <v>4</v>
      </c>
      <c r="E94" s="10">
        <v>1.27236042171716E-2</v>
      </c>
      <c r="F94" s="10">
        <v>1.0604268300000001E-2</v>
      </c>
      <c r="G94" s="9">
        <v>54</v>
      </c>
      <c r="H94" s="10">
        <v>-1.2694014236330899E-2</v>
      </c>
      <c r="I94" s="10">
        <v>-1.4379174999999999E-2</v>
      </c>
      <c r="J94" s="9">
        <v>104</v>
      </c>
      <c r="K94" s="10">
        <v>6.8032126873731596E-3</v>
      </c>
      <c r="L94" s="13">
        <v>5.0140712999999998E-3</v>
      </c>
    </row>
    <row r="95" spans="1:12" x14ac:dyDescent="0.3">
      <c r="A95" s="26"/>
      <c r="B95" s="28"/>
      <c r="C95" s="8">
        <v>1.3209E-5</v>
      </c>
      <c r="D95" s="22">
        <v>5</v>
      </c>
      <c r="E95" s="10">
        <v>1.02177895605564E-2</v>
      </c>
      <c r="F95" s="10">
        <v>1.1354556E-2</v>
      </c>
      <c r="G95" s="9">
        <v>55</v>
      </c>
      <c r="H95" s="10">
        <v>-1.2874046340584699E-2</v>
      </c>
      <c r="I95" s="10">
        <v>-1.25318688E-2</v>
      </c>
      <c r="J95" s="9">
        <v>105</v>
      </c>
      <c r="K95" s="10">
        <v>8.4944320842623693E-3</v>
      </c>
      <c r="L95" s="13">
        <v>6.2985352000000001E-3</v>
      </c>
    </row>
    <row r="96" spans="1:12" x14ac:dyDescent="0.3">
      <c r="A96" s="26"/>
      <c r="B96" s="28"/>
      <c r="C96" s="8">
        <v>1.2593E-5</v>
      </c>
      <c r="D96" s="5" t="s">
        <v>10</v>
      </c>
      <c r="E96" s="29">
        <f>((((F91-E91)/F91)+((F92-E92)/F92)+((F93-E93)/F93)+((F94-E94)/F94)+((F95-E95)/F95))/5)</f>
        <v>-0.28802319554330724</v>
      </c>
      <c r="F96" s="29"/>
      <c r="G96" s="5"/>
      <c r="H96" s="29">
        <f>((((I91-H91)/I91)+((I92-H92)/I92)+((I93-H93)/I93)+((I94-H94)/I94)+((I95-H95)/I95))/5)</f>
        <v>0.11185219811474298</v>
      </c>
      <c r="I96" s="29"/>
      <c r="J96" s="5"/>
      <c r="K96" s="29">
        <f>((((L91-K91)/L91)+((L92-K92)/L92)+((L93-K93)/L93)+((L94-K94)/L94)+((L95-K95)/L95))/5)</f>
        <v>-0.23595545729320194</v>
      </c>
      <c r="L96" s="30"/>
    </row>
    <row r="97" spans="1:12" ht="15" thickBot="1" x14ac:dyDescent="0.35">
      <c r="A97" s="27"/>
      <c r="B97" s="23" t="s">
        <v>4</v>
      </c>
      <c r="C97" s="11">
        <f>(SUM(C92:C96))/5</f>
        <v>3.3604199999999999E-5</v>
      </c>
      <c r="D97" s="7" t="s">
        <v>8</v>
      </c>
      <c r="E97" s="6">
        <v>17.27008</v>
      </c>
      <c r="F97" s="7" t="s">
        <v>11</v>
      </c>
      <c r="G97" s="12">
        <v>59040</v>
      </c>
      <c r="H97" s="7" t="s">
        <v>12</v>
      </c>
      <c r="I97" s="7">
        <v>121</v>
      </c>
      <c r="J97" s="7" t="s">
        <v>9</v>
      </c>
      <c r="K97" s="6">
        <f>((SUM(E96+H96+K96))/3)*100</f>
        <v>-13.737548490725541</v>
      </c>
      <c r="L97" s="14"/>
    </row>
    <row r="98" spans="1:12" x14ac:dyDescent="0.3">
      <c r="A98" s="25">
        <v>13</v>
      </c>
      <c r="B98" s="16" t="s">
        <v>1</v>
      </c>
      <c r="C98" s="17">
        <v>130</v>
      </c>
      <c r="D98" s="18"/>
      <c r="E98" s="19" t="s">
        <v>6</v>
      </c>
      <c r="F98" s="19" t="s">
        <v>7</v>
      </c>
      <c r="G98" s="20"/>
      <c r="H98" s="19" t="s">
        <v>6</v>
      </c>
      <c r="I98" s="19" t="s">
        <v>7</v>
      </c>
      <c r="J98" s="20"/>
      <c r="K98" s="19" t="s">
        <v>5</v>
      </c>
      <c r="L98" s="21" t="s">
        <v>7</v>
      </c>
    </row>
    <row r="99" spans="1:12" x14ac:dyDescent="0.3">
      <c r="A99" s="26"/>
      <c r="B99" s="9" t="s">
        <v>2</v>
      </c>
      <c r="C99" s="10">
        <v>65</v>
      </c>
      <c r="D99" s="22">
        <v>1</v>
      </c>
      <c r="E99" s="10">
        <v>8.5658152000000001E-3</v>
      </c>
      <c r="F99" s="10">
        <v>7.0252505999999996E-3</v>
      </c>
      <c r="G99" s="9">
        <v>51</v>
      </c>
      <c r="H99" s="10">
        <v>-1.44805321469902E-2</v>
      </c>
      <c r="I99" s="10">
        <v>-1.55892744E-2</v>
      </c>
      <c r="J99" s="9">
        <v>101</v>
      </c>
      <c r="K99" s="10">
        <v>7.1037849411368301E-3</v>
      </c>
      <c r="L99" s="13">
        <v>7.2985005E-3</v>
      </c>
    </row>
    <row r="100" spans="1:12" x14ac:dyDescent="0.3">
      <c r="A100" s="26"/>
      <c r="B100" s="28" t="s">
        <v>3</v>
      </c>
      <c r="C100" s="8">
        <v>5.6712000000000002E-5</v>
      </c>
      <c r="D100" s="22">
        <v>2</v>
      </c>
      <c r="E100" s="10">
        <v>1.0934617000000001E-2</v>
      </c>
      <c r="F100" s="10">
        <v>8.5289832999999992E-3</v>
      </c>
      <c r="G100" s="9">
        <v>52</v>
      </c>
      <c r="H100" s="10">
        <v>-1.4604092575609601E-2</v>
      </c>
      <c r="I100" s="10">
        <v>-1.3838335199999999E-2</v>
      </c>
      <c r="J100" s="9">
        <v>102</v>
      </c>
      <c r="K100" s="10">
        <v>6.4734034240245802E-3</v>
      </c>
      <c r="L100" s="13">
        <v>7.7695882000000001E-3</v>
      </c>
    </row>
    <row r="101" spans="1:12" x14ac:dyDescent="0.3">
      <c r="A101" s="26"/>
      <c r="B101" s="28"/>
      <c r="C101" s="8">
        <v>1.6393E-5</v>
      </c>
      <c r="D101" s="22">
        <v>3</v>
      </c>
      <c r="E101" s="10">
        <v>9.4721317291259696E-3</v>
      </c>
      <c r="F101" s="10">
        <v>8.2105135000000006E-3</v>
      </c>
      <c r="G101" s="9">
        <v>53</v>
      </c>
      <c r="H101" s="10">
        <v>-1.4791272580623601E-2</v>
      </c>
      <c r="I101" s="10">
        <v>-1.28912097E-2</v>
      </c>
      <c r="J101" s="9">
        <v>103</v>
      </c>
      <c r="K101" s="10">
        <v>5.42738754302263E-3</v>
      </c>
      <c r="L101" s="13">
        <v>6.3410094E-3</v>
      </c>
    </row>
    <row r="102" spans="1:12" x14ac:dyDescent="0.3">
      <c r="A102" s="26"/>
      <c r="B102" s="28"/>
      <c r="C102" s="8">
        <v>1.3098000000000001E-5</v>
      </c>
      <c r="D102" s="22">
        <v>4</v>
      </c>
      <c r="E102" s="10">
        <v>8.7560908999999992E-3</v>
      </c>
      <c r="F102" s="10">
        <v>9.0990147999999993E-3</v>
      </c>
      <c r="G102" s="9">
        <v>54</v>
      </c>
      <c r="H102" s="10">
        <v>-1.46484319120645E-2</v>
      </c>
      <c r="I102" s="10">
        <v>-1.3860040400000001E-2</v>
      </c>
      <c r="J102" s="9">
        <v>104</v>
      </c>
      <c r="K102" s="10">
        <v>5.9664212167262996E-3</v>
      </c>
      <c r="L102" s="13">
        <v>3.9494266E-3</v>
      </c>
    </row>
    <row r="103" spans="1:12" x14ac:dyDescent="0.3">
      <c r="A103" s="26"/>
      <c r="B103" s="28"/>
      <c r="C103" s="8">
        <v>1.1073999999999999E-5</v>
      </c>
      <c r="D103" s="22">
        <v>5</v>
      </c>
      <c r="E103" s="10">
        <v>6.6675915999999998E-3</v>
      </c>
      <c r="F103" s="10">
        <v>7.8939057000000003E-3</v>
      </c>
      <c r="G103" s="9">
        <v>55</v>
      </c>
      <c r="H103" s="10">
        <v>-1.4061189256608399E-2</v>
      </c>
      <c r="I103" s="10">
        <v>-1.1180865700000001E-2</v>
      </c>
      <c r="J103" s="9">
        <v>105</v>
      </c>
      <c r="K103" s="10">
        <v>7.66249746084213E-3</v>
      </c>
      <c r="L103" s="13">
        <v>6.6134499000000003E-3</v>
      </c>
    </row>
    <row r="104" spans="1:12" x14ac:dyDescent="0.3">
      <c r="A104" s="26"/>
      <c r="B104" s="28"/>
      <c r="C104" s="8">
        <v>1.025E-5</v>
      </c>
      <c r="D104" s="5" t="s">
        <v>10</v>
      </c>
      <c r="E104" s="29">
        <f>((((F99-E99)/F99)+((F100-E100)/F100)+((F101-E101)/F101)+((F102-E102)/F102)+((F103-E103)/F103))/5)</f>
        <v>-9.2392996374178984E-2</v>
      </c>
      <c r="F104" s="29"/>
      <c r="G104" s="5"/>
      <c r="H104" s="29">
        <f>((((I99-H99)/I99)+((I100-H100)/I100)+((I101-H101)/I101)+((I102-H102)/I102)+((I103-H103)/I103))/5)</f>
        <v>-8.9220030355644631E-2</v>
      </c>
      <c r="I104" s="29"/>
      <c r="J104" s="5"/>
      <c r="K104" s="29">
        <f>((((L99-K99)/L99)+((L100-K100)/L100)+((L101-K101)/L101)+((L102-K102)/L102)+((L103-K103)/L103))/5)</f>
        <v>-6.6348148865389575E-2</v>
      </c>
      <c r="L104" s="30"/>
    </row>
    <row r="105" spans="1:12" ht="15" thickBot="1" x14ac:dyDescent="0.35">
      <c r="A105" s="27"/>
      <c r="B105" s="23" t="s">
        <v>4</v>
      </c>
      <c r="C105" s="11">
        <f>(SUM(C100:C104))/5</f>
        <v>2.1505399999999999E-5</v>
      </c>
      <c r="D105" s="7" t="s">
        <v>8</v>
      </c>
      <c r="E105" s="6">
        <v>15.633758</v>
      </c>
      <c r="F105" s="7" t="s">
        <v>11</v>
      </c>
      <c r="G105" s="12">
        <v>69160</v>
      </c>
      <c r="H105" s="7" t="s">
        <v>12</v>
      </c>
      <c r="I105" s="12">
        <v>131</v>
      </c>
      <c r="J105" s="7" t="s">
        <v>9</v>
      </c>
      <c r="K105" s="6">
        <f>((SUM(E104+H104+K104))/3)*100</f>
        <v>-8.2653725198404402</v>
      </c>
      <c r="L105" s="14"/>
    </row>
    <row r="106" spans="1:12" x14ac:dyDescent="0.3">
      <c r="A106" s="25">
        <v>14</v>
      </c>
      <c r="B106" s="16" t="s">
        <v>1</v>
      </c>
      <c r="C106" s="17">
        <v>140</v>
      </c>
      <c r="D106" s="18"/>
      <c r="E106" s="19" t="s">
        <v>6</v>
      </c>
      <c r="F106" s="19" t="s">
        <v>7</v>
      </c>
      <c r="G106" s="20"/>
      <c r="H106" s="19" t="s">
        <v>6</v>
      </c>
      <c r="I106" s="19" t="s">
        <v>7</v>
      </c>
      <c r="J106" s="20"/>
      <c r="K106" s="19" t="s">
        <v>5</v>
      </c>
      <c r="L106" s="21" t="s">
        <v>7</v>
      </c>
    </row>
    <row r="107" spans="1:12" x14ac:dyDescent="0.3">
      <c r="A107" s="26"/>
      <c r="B107" s="9" t="s">
        <v>2</v>
      </c>
      <c r="C107" s="10">
        <v>70</v>
      </c>
      <c r="D107" s="22">
        <v>1</v>
      </c>
      <c r="E107" s="10">
        <v>5.0070430152118197E-3</v>
      </c>
      <c r="F107" s="10">
        <v>2.5164922E-3</v>
      </c>
      <c r="G107" s="9">
        <v>51</v>
      </c>
      <c r="H107" s="10">
        <v>-1.2961653992533601E-2</v>
      </c>
      <c r="I107" s="10">
        <v>-1.27832399E-2</v>
      </c>
      <c r="J107" s="9">
        <v>101</v>
      </c>
      <c r="K107" s="10">
        <v>6.9313952699303601E-3</v>
      </c>
      <c r="L107" s="13">
        <v>8.6637394999999999E-3</v>
      </c>
    </row>
    <row r="108" spans="1:12" x14ac:dyDescent="0.3">
      <c r="A108" s="26"/>
      <c r="B108" s="28" t="s">
        <v>3</v>
      </c>
      <c r="C108" s="8">
        <v>7.6074000000000004E-5</v>
      </c>
      <c r="D108" s="22">
        <v>2</v>
      </c>
      <c r="E108" s="10">
        <v>7.3580644093453797E-3</v>
      </c>
      <c r="F108" s="10">
        <v>7.2127781999999996E-3</v>
      </c>
      <c r="G108" s="9">
        <v>52</v>
      </c>
      <c r="H108" s="10">
        <v>-1.2292449362575999E-2</v>
      </c>
      <c r="I108" s="10">
        <v>-1.05123293E-2</v>
      </c>
      <c r="J108" s="9">
        <v>102</v>
      </c>
      <c r="K108" s="10">
        <v>6.4186840318143298E-3</v>
      </c>
      <c r="L108" s="13">
        <v>7.5584841999999999E-3</v>
      </c>
    </row>
    <row r="109" spans="1:12" x14ac:dyDescent="0.3">
      <c r="A109" s="26"/>
      <c r="B109" s="28"/>
      <c r="C109" s="8">
        <v>2.0072E-5</v>
      </c>
      <c r="D109" s="22">
        <v>3</v>
      </c>
      <c r="E109" s="10">
        <v>6.0752276331186199E-3</v>
      </c>
      <c r="F109" s="10">
        <v>3.8947658E-3</v>
      </c>
      <c r="G109" s="9">
        <v>53</v>
      </c>
      <c r="H109" s="10">
        <v>-1.1842818930745101E-2</v>
      </c>
      <c r="I109" s="10">
        <v>-9.7723506999999998E-3</v>
      </c>
      <c r="J109" s="9">
        <v>103</v>
      </c>
      <c r="K109" s="10">
        <v>5.1217838190495898E-3</v>
      </c>
      <c r="L109" s="13">
        <v>4.7164546000000003E-3</v>
      </c>
    </row>
    <row r="110" spans="1:12" x14ac:dyDescent="0.3">
      <c r="A110" s="26"/>
      <c r="B110" s="28"/>
      <c r="C110" s="8">
        <v>1.6263999999999999E-5</v>
      </c>
      <c r="D110" s="22">
        <v>4</v>
      </c>
      <c r="E110" s="10">
        <v>5.0866031087934901E-3</v>
      </c>
      <c r="F110" s="10">
        <v>5.1017787999999998E-3</v>
      </c>
      <c r="G110" s="9">
        <v>54</v>
      </c>
      <c r="H110" s="10">
        <v>-1.1337338946759701E-2</v>
      </c>
      <c r="I110" s="10">
        <v>-1.10569191E-2</v>
      </c>
      <c r="J110" s="9">
        <v>104</v>
      </c>
      <c r="K110" s="10">
        <v>5.5532143451273398E-3</v>
      </c>
      <c r="L110" s="13">
        <v>5.1712457999999999E-3</v>
      </c>
    </row>
    <row r="111" spans="1:12" x14ac:dyDescent="0.3">
      <c r="A111" s="26"/>
      <c r="B111" s="28"/>
      <c r="C111" s="8">
        <v>1.3651E-5</v>
      </c>
      <c r="D111" s="22">
        <v>5</v>
      </c>
      <c r="E111" s="10">
        <v>3.2974716741591601E-3</v>
      </c>
      <c r="F111" s="10">
        <v>7.0518697999999999E-3</v>
      </c>
      <c r="G111" s="9">
        <v>55</v>
      </c>
      <c r="H111" s="10">
        <v>-1.05511983856558E-2</v>
      </c>
      <c r="I111" s="10">
        <v>-8.0599192999999993E-3</v>
      </c>
      <c r="J111" s="9">
        <v>105</v>
      </c>
      <c r="K111" s="10">
        <v>7.3000169359147497E-3</v>
      </c>
      <c r="L111" s="13">
        <v>6.7184482000000002E-3</v>
      </c>
    </row>
    <row r="112" spans="1:12" x14ac:dyDescent="0.3">
      <c r="A112" s="26"/>
      <c r="B112" s="28"/>
      <c r="C112" s="8">
        <v>1.242E-5</v>
      </c>
      <c r="D112" s="5" t="s">
        <v>10</v>
      </c>
      <c r="E112" s="29">
        <f>((((F107-E107)/F107)+((F108-E108)/F108)+((F109-E109)/F109)+((F110-E110)/F110)+((F111-E111)/F111))/5)</f>
        <v>-0.20686127216699418</v>
      </c>
      <c r="F112" s="29"/>
      <c r="G112" s="5"/>
      <c r="H112" s="29">
        <f>((((I107-H107)/I107)+((I108-H108)/I108)+((I109-H109)/I109)+((I110-H110)/I110)+((I111-H111)/I111))/5)</f>
        <v>-0.14592391707851379</v>
      </c>
      <c r="I112" s="29"/>
      <c r="J112" s="5"/>
      <c r="K112" s="29">
        <f>((((L107-K107)/L107)+((L108-K108)/L108)+((L109-K109)/L109)+((L110-K110)/L110)+((L111-K111)/L111))/5)</f>
        <v>2.0876917088374806E-2</v>
      </c>
      <c r="L112" s="30"/>
    </row>
    <row r="113" spans="1:12" ht="15" thickBot="1" x14ac:dyDescent="0.35">
      <c r="A113" s="27"/>
      <c r="B113" s="23" t="s">
        <v>4</v>
      </c>
      <c r="C113" s="11">
        <f>(SUM(C108:C112))/5</f>
        <v>2.7696199999999994E-5</v>
      </c>
      <c r="D113" s="7" t="s">
        <v>8</v>
      </c>
      <c r="E113" s="6">
        <v>16.973309</v>
      </c>
      <c r="F113" s="7" t="s">
        <v>11</v>
      </c>
      <c r="G113" s="12">
        <v>80080</v>
      </c>
      <c r="H113" s="7" t="s">
        <v>12</v>
      </c>
      <c r="I113" s="12">
        <v>141</v>
      </c>
      <c r="J113" s="7" t="s">
        <v>9</v>
      </c>
      <c r="K113" s="6">
        <f>((SUM(E112+H112+K112))/3)*100</f>
        <v>-11.063609071904439</v>
      </c>
      <c r="L113" s="14"/>
    </row>
    <row r="114" spans="1:12" x14ac:dyDescent="0.3">
      <c r="A114" s="25">
        <v>150</v>
      </c>
      <c r="B114" s="16" t="s">
        <v>1</v>
      </c>
      <c r="C114" s="17">
        <v>150</v>
      </c>
      <c r="D114" s="18"/>
      <c r="E114" s="19" t="s">
        <v>6</v>
      </c>
      <c r="F114" s="19" t="s">
        <v>7</v>
      </c>
      <c r="G114" s="20"/>
      <c r="H114" s="19" t="s">
        <v>6</v>
      </c>
      <c r="I114" s="19" t="s">
        <v>7</v>
      </c>
      <c r="J114" s="20"/>
      <c r="K114" s="19" t="s">
        <v>5</v>
      </c>
      <c r="L114" s="21" t="s">
        <v>7</v>
      </c>
    </row>
    <row r="115" spans="1:12" x14ac:dyDescent="0.3">
      <c r="A115" s="26"/>
      <c r="B115" s="9" t="s">
        <v>2</v>
      </c>
      <c r="C115" s="10">
        <v>75</v>
      </c>
      <c r="D115" s="22">
        <v>1</v>
      </c>
      <c r="E115" s="10">
        <v>3.6526899784803299E-3</v>
      </c>
      <c r="F115" s="10">
        <v>2.5164922E-3</v>
      </c>
      <c r="G115" s="9">
        <v>51</v>
      </c>
      <c r="H115" s="10">
        <v>-9.6787735819816503E-3</v>
      </c>
      <c r="I115" s="10">
        <v>-1.0600751E-2</v>
      </c>
      <c r="J115" s="9">
        <v>101</v>
      </c>
      <c r="K115" s="10">
        <v>7.0925923064351004E-3</v>
      </c>
      <c r="L115" s="13">
        <v>2.9929499999999999E-3</v>
      </c>
    </row>
    <row r="116" spans="1:12" x14ac:dyDescent="0.3">
      <c r="A116" s="26"/>
      <c r="B116" s="28" t="s">
        <v>3</v>
      </c>
      <c r="C116" s="8">
        <v>7.7083999999999996E-5</v>
      </c>
      <c r="D116" s="22">
        <v>2</v>
      </c>
      <c r="E116" s="10">
        <v>6.7457892000675201E-3</v>
      </c>
      <c r="F116" s="10">
        <v>6.001892E-3</v>
      </c>
      <c r="G116" s="9">
        <v>52</v>
      </c>
      <c r="H116" s="10">
        <v>-9.0963188558816892E-3</v>
      </c>
      <c r="I116" s="10">
        <v>-7.4981240000000001E-3</v>
      </c>
      <c r="J116" s="9">
        <v>102</v>
      </c>
      <c r="K116" s="10">
        <v>5.2549759857356496E-3</v>
      </c>
      <c r="L116" s="13">
        <v>4.0659349000000001E-3</v>
      </c>
    </row>
    <row r="117" spans="1:12" x14ac:dyDescent="0.3">
      <c r="A117" s="26"/>
      <c r="B117" s="28"/>
      <c r="C117" s="8">
        <v>1.6948000000000001E-5</v>
      </c>
      <c r="D117" s="22">
        <v>3</v>
      </c>
      <c r="E117" s="10">
        <v>6.3468948937952501E-3</v>
      </c>
      <c r="F117" s="10">
        <v>7.1578978999999997E-3</v>
      </c>
      <c r="G117" s="9">
        <v>53</v>
      </c>
      <c r="H117" s="10">
        <v>-8.5600856691598805E-3</v>
      </c>
      <c r="I117" s="10">
        <v>-6.0297516999999997E-3</v>
      </c>
      <c r="J117" s="9">
        <v>103</v>
      </c>
      <c r="K117" s="10">
        <v>3.2420745119452398E-3</v>
      </c>
      <c r="L117" s="13">
        <v>2.2010175000000002E-3</v>
      </c>
    </row>
    <row r="118" spans="1:12" x14ac:dyDescent="0.3">
      <c r="A118" s="26"/>
      <c r="B118" s="28"/>
      <c r="C118" s="8">
        <v>1.4846E-5</v>
      </c>
      <c r="D118" s="22">
        <v>4</v>
      </c>
      <c r="E118" s="10">
        <v>6.2785753980278899E-3</v>
      </c>
      <c r="F118" s="10">
        <v>5.1017787999999998E-3</v>
      </c>
      <c r="G118" s="9">
        <v>54</v>
      </c>
      <c r="H118" s="10">
        <v>-7.7826231718063302E-3</v>
      </c>
      <c r="I118" s="10">
        <v>-6.6455417000000003E-3</v>
      </c>
      <c r="J118" s="9">
        <v>104</v>
      </c>
      <c r="K118" s="10">
        <v>3.65790235809981E-3</v>
      </c>
      <c r="L118" s="13">
        <v>4.0719843000000004E-3</v>
      </c>
    </row>
    <row r="119" spans="1:12" x14ac:dyDescent="0.3">
      <c r="A119" s="26"/>
      <c r="B119" s="28"/>
      <c r="C119" s="8">
        <v>1.3202E-5</v>
      </c>
      <c r="D119" s="22">
        <v>5</v>
      </c>
      <c r="E119" s="10">
        <v>4.0478813461959301E-3</v>
      </c>
      <c r="F119" s="10">
        <v>2.9460013999999999E-3</v>
      </c>
      <c r="G119" s="9">
        <v>55</v>
      </c>
      <c r="H119" s="10">
        <v>-6.9634146057069302E-3</v>
      </c>
      <c r="I119" s="10">
        <v>-5.6585502999999997E-3</v>
      </c>
      <c r="J119" s="9">
        <v>105</v>
      </c>
      <c r="K119" s="10">
        <v>6.0068452730774801E-3</v>
      </c>
      <c r="L119" s="13">
        <v>7.1383612000000003E-3</v>
      </c>
    </row>
    <row r="120" spans="1:12" x14ac:dyDescent="0.3">
      <c r="A120" s="26"/>
      <c r="B120" s="28"/>
      <c r="C120" s="8">
        <v>1.2003E-5</v>
      </c>
      <c r="D120" s="5" t="s">
        <v>10</v>
      </c>
      <c r="E120" s="29">
        <f>((((F115-E115)/F115)+((F116-E116)/F116)+((F117-E117)/F117)+((F118-E118)/F118)+((F119-E119)/F119))/5)</f>
        <v>-0.21336642785373208</v>
      </c>
      <c r="F120" s="29"/>
      <c r="G120" s="5"/>
      <c r="H120" s="29">
        <f>((((I115-H115)/I115)+((I116-H116)/I116)+((I117-H117)/I117)+((I118-H118)/I118)+((I119-H119)/I119))/5)</f>
        <v>-0.18950389543344315</v>
      </c>
      <c r="I120" s="29"/>
      <c r="J120" s="5"/>
      <c r="K120" s="29">
        <f>((((L115-K115)/L115)+((L116-K116)/L116)+((L117-K117)/L117)+((L118-K118)/L118)+((L119-K119)/L119))/5)</f>
        <v>-0.37499853554146612</v>
      </c>
      <c r="L120" s="30"/>
    </row>
    <row r="121" spans="1:12" ht="15" thickBot="1" x14ac:dyDescent="0.35">
      <c r="A121" s="27"/>
      <c r="B121" s="23" t="s">
        <v>4</v>
      </c>
      <c r="C121" s="11">
        <f>(SUM(C116:C120))/5</f>
        <v>2.6816600000000003E-5</v>
      </c>
      <c r="D121" s="7" t="s">
        <v>8</v>
      </c>
      <c r="E121" s="6">
        <v>19.5044</v>
      </c>
      <c r="F121" s="7" t="s">
        <v>11</v>
      </c>
      <c r="G121" s="12">
        <v>91800</v>
      </c>
      <c r="H121" s="7" t="s">
        <v>12</v>
      </c>
      <c r="I121" s="12">
        <v>151</v>
      </c>
      <c r="J121" s="7" t="s">
        <v>9</v>
      </c>
      <c r="K121" s="6">
        <f>((SUM(E120+H120+K120))/3)*100</f>
        <v>-25.928961960954709</v>
      </c>
      <c r="L121" s="14"/>
    </row>
    <row r="122" spans="1:12" x14ac:dyDescent="0.3">
      <c r="A122" s="25">
        <v>16</v>
      </c>
      <c r="B122" s="16" t="s">
        <v>1</v>
      </c>
      <c r="C122" s="17">
        <v>160</v>
      </c>
      <c r="D122" s="18"/>
      <c r="E122" s="19" t="s">
        <v>6</v>
      </c>
      <c r="F122" s="19" t="s">
        <v>7</v>
      </c>
      <c r="G122" s="20"/>
      <c r="H122" s="19" t="s">
        <v>6</v>
      </c>
      <c r="I122" s="19" t="s">
        <v>7</v>
      </c>
      <c r="J122" s="20"/>
      <c r="K122" s="19" t="s">
        <v>5</v>
      </c>
      <c r="L122" s="21" t="s">
        <v>7</v>
      </c>
    </row>
    <row r="123" spans="1:12" x14ac:dyDescent="0.3">
      <c r="A123" s="26"/>
      <c r="B123" s="9" t="s">
        <v>2</v>
      </c>
      <c r="C123" s="10">
        <v>80</v>
      </c>
      <c r="D123" s="22">
        <v>1</v>
      </c>
      <c r="E123" s="8">
        <v>5.1525456365197799E-4</v>
      </c>
      <c r="F123" s="10">
        <v>-2.0975430000000001E-4</v>
      </c>
      <c r="G123" s="9">
        <v>51</v>
      </c>
      <c r="H123" s="8">
        <v>-7.9613570123910904E-3</v>
      </c>
      <c r="I123" s="10">
        <v>-7.8206447000000005E-3</v>
      </c>
      <c r="J123" s="9">
        <v>101</v>
      </c>
      <c r="K123" s="8">
        <v>4.5591513626277403E-3</v>
      </c>
      <c r="L123" s="13">
        <v>1.17090878E-2</v>
      </c>
    </row>
    <row r="124" spans="1:12" x14ac:dyDescent="0.3">
      <c r="A124" s="26"/>
      <c r="B124" s="28" t="s">
        <v>3</v>
      </c>
      <c r="C124" s="8">
        <v>1.1864E-4</v>
      </c>
      <c r="D124" s="22">
        <v>2</v>
      </c>
      <c r="E124" s="8">
        <v>2.8730793856084299E-3</v>
      </c>
      <c r="F124" s="10">
        <v>3.7117080000000002E-3</v>
      </c>
      <c r="G124" s="9">
        <v>52</v>
      </c>
      <c r="H124" s="8">
        <v>-7.8658508136868407E-3</v>
      </c>
      <c r="I124" s="10">
        <v>-6.9784034000000003E-3</v>
      </c>
      <c r="J124" s="9">
        <v>102</v>
      </c>
      <c r="K124" s="8">
        <v>5.3392443805932903E-3</v>
      </c>
      <c r="L124" s="13">
        <v>1.0604790899999999E-2</v>
      </c>
    </row>
    <row r="125" spans="1:12" x14ac:dyDescent="0.3">
      <c r="A125" s="26"/>
      <c r="B125" s="28"/>
      <c r="C125" s="8">
        <v>1.7537000000000002E-5</v>
      </c>
      <c r="D125" s="22">
        <v>3</v>
      </c>
      <c r="E125" s="8">
        <v>1.99368968605995E-3</v>
      </c>
      <c r="F125" s="10">
        <v>4.1052566999999996E-3</v>
      </c>
      <c r="G125" s="9">
        <v>53</v>
      </c>
      <c r="H125" s="8">
        <v>-8.5597513243556005E-3</v>
      </c>
      <c r="I125" s="10">
        <v>-8.8367406000000003E-3</v>
      </c>
      <c r="J125" s="9">
        <v>103</v>
      </c>
      <c r="K125" s="8">
        <v>5.1820157095789901E-3</v>
      </c>
      <c r="L125" s="13">
        <v>8.0180207999999992E-3</v>
      </c>
    </row>
    <row r="126" spans="1:12" x14ac:dyDescent="0.3">
      <c r="A126" s="26"/>
      <c r="B126" s="28"/>
      <c r="C126" s="8">
        <v>1.5950000000000001E-5</v>
      </c>
      <c r="D126" s="22">
        <v>4</v>
      </c>
      <c r="E126" s="8">
        <v>1.8916613189503501E-3</v>
      </c>
      <c r="F126" s="10">
        <v>5.1017787999999998E-3</v>
      </c>
      <c r="G126" s="9">
        <v>54</v>
      </c>
      <c r="H126" s="8">
        <v>-9.7137643024325301E-3</v>
      </c>
      <c r="I126" s="10">
        <v>-1.2458440100000001E-2</v>
      </c>
      <c r="J126" s="9">
        <v>104</v>
      </c>
      <c r="K126" s="8">
        <v>6.4995503053069097E-3</v>
      </c>
      <c r="L126" s="13">
        <v>8.0528297999999995E-3</v>
      </c>
    </row>
    <row r="127" spans="1:12" x14ac:dyDescent="0.3">
      <c r="A127" s="26"/>
      <c r="B127" s="28"/>
      <c r="C127" s="8">
        <v>1.6705E-5</v>
      </c>
      <c r="D127" s="22">
        <v>5</v>
      </c>
      <c r="E127" s="8">
        <v>5.2983197383582505E-4</v>
      </c>
      <c r="F127" s="10">
        <v>5.1573293000000001E-3</v>
      </c>
      <c r="G127" s="9">
        <v>55</v>
      </c>
      <c r="H127" s="8">
        <v>-1.09230773523449E-2</v>
      </c>
      <c r="I127" s="10">
        <v>-1.1231884399999999E-2</v>
      </c>
      <c r="J127" s="9">
        <v>105</v>
      </c>
      <c r="K127" s="8">
        <v>8.9693842455744709E-3</v>
      </c>
      <c r="L127" s="13">
        <v>1.0969957400000001E-2</v>
      </c>
    </row>
    <row r="128" spans="1:12" x14ac:dyDescent="0.3">
      <c r="A128" s="26"/>
      <c r="B128" s="28"/>
      <c r="C128" s="8">
        <v>1.3246E-5</v>
      </c>
      <c r="D128" s="5" t="s">
        <v>10</v>
      </c>
      <c r="E128" s="29">
        <f>((((F123-E123)/F123)+((F124-E124)/F124)+((F125-E125)/F125)+((F126-E126)/F126)+((F127-E127)/F127))/5)</f>
        <v>1.1446494171620394</v>
      </c>
      <c r="F128" s="29"/>
      <c r="G128" s="5"/>
      <c r="H128" s="29">
        <f>((((I123-H123)/I123)+((I124-H124)/I124)+((I125-H125)/I125)+((I126-H126)/I126)+((I127-H127)/I127))/5)</f>
        <v>2.6796508044995733E-2</v>
      </c>
      <c r="I128" s="29"/>
      <c r="J128" s="5"/>
      <c r="K128" s="29">
        <f>((((L123-K123)/L123)+((L124-K124)/L124)+((L125-K125)/L125)+((L126-K126)/L126)+((L127-K127)/L127))/5)</f>
        <v>0.36722300994702006</v>
      </c>
      <c r="L128" s="30"/>
    </row>
    <row r="129" spans="1:12" ht="15" thickBot="1" x14ac:dyDescent="0.35">
      <c r="A129" s="27"/>
      <c r="B129" s="23" t="s">
        <v>4</v>
      </c>
      <c r="C129" s="11">
        <f>(SUM(C124:C128))/5</f>
        <v>3.6415599999999997E-5</v>
      </c>
      <c r="D129" s="7" t="s">
        <v>8</v>
      </c>
      <c r="E129" s="6">
        <v>23.485816</v>
      </c>
      <c r="F129" s="7" t="s">
        <v>11</v>
      </c>
      <c r="G129" s="12">
        <v>104320</v>
      </c>
      <c r="H129" s="7" t="s">
        <v>12</v>
      </c>
      <c r="I129" s="12">
        <v>161</v>
      </c>
      <c r="J129" s="7" t="s">
        <v>9</v>
      </c>
      <c r="K129" s="6">
        <f>((SUM(E128+H128+K128))/3)*100</f>
        <v>51.288964505135169</v>
      </c>
      <c r="L129" s="14"/>
    </row>
    <row r="130" spans="1:12" x14ac:dyDescent="0.3">
      <c r="A130" s="25">
        <v>17</v>
      </c>
      <c r="B130" s="16" t="s">
        <v>1</v>
      </c>
      <c r="C130" s="17">
        <v>170</v>
      </c>
      <c r="D130" s="18"/>
      <c r="E130" s="19" t="s">
        <v>6</v>
      </c>
      <c r="F130" s="19" t="s">
        <v>7</v>
      </c>
      <c r="G130" s="20"/>
      <c r="H130" s="19" t="s">
        <v>6</v>
      </c>
      <c r="I130" s="19" t="s">
        <v>7</v>
      </c>
      <c r="J130" s="20"/>
      <c r="K130" s="19" t="s">
        <v>5</v>
      </c>
      <c r="L130" s="21" t="s">
        <v>7</v>
      </c>
    </row>
    <row r="131" spans="1:12" x14ac:dyDescent="0.3">
      <c r="A131" s="26"/>
      <c r="B131" s="9" t="s">
        <v>2</v>
      </c>
      <c r="C131" s="10">
        <v>85</v>
      </c>
      <c r="D131" s="22">
        <v>1</v>
      </c>
      <c r="E131" s="10">
        <v>3.0328612774610502E-3</v>
      </c>
      <c r="F131" s="10">
        <v>-2.0975430000000001E-4</v>
      </c>
      <c r="G131" s="9">
        <v>51</v>
      </c>
      <c r="H131" s="10">
        <v>-8.6228810250759107E-3</v>
      </c>
      <c r="I131" s="10">
        <v>-1.08085731E-2</v>
      </c>
      <c r="J131" s="9">
        <v>101</v>
      </c>
      <c r="K131" s="10">
        <v>1.2171653099358E-2</v>
      </c>
      <c r="L131" s="13">
        <v>1.00813767E-2</v>
      </c>
    </row>
    <row r="132" spans="1:12" x14ac:dyDescent="0.3">
      <c r="A132" s="26"/>
      <c r="B132" s="28" t="s">
        <v>3</v>
      </c>
      <c r="C132" s="8">
        <v>8.1334000000000004E-5</v>
      </c>
      <c r="D132" s="22">
        <v>2</v>
      </c>
      <c r="E132" s="10">
        <v>5.8423359878361199E-3</v>
      </c>
      <c r="F132" s="10">
        <v>3.6053448000000002E-3</v>
      </c>
      <c r="G132" s="9">
        <v>52</v>
      </c>
      <c r="H132" s="10">
        <v>-8.6536835879087396E-3</v>
      </c>
      <c r="I132" s="10">
        <v>-7.6020046999999997E-3</v>
      </c>
      <c r="J132" s="9">
        <v>102</v>
      </c>
      <c r="K132" s="10">
        <v>1.1185117997229E-2</v>
      </c>
      <c r="L132" s="13">
        <v>7.7695882000000001E-3</v>
      </c>
    </row>
    <row r="133" spans="1:12" x14ac:dyDescent="0.3">
      <c r="A133" s="26"/>
      <c r="B133" s="28"/>
      <c r="C133" s="8">
        <v>1.9402000000000002E-5</v>
      </c>
      <c r="D133" s="22">
        <v>3</v>
      </c>
      <c r="E133" s="10">
        <v>5.3987000137567503E-3</v>
      </c>
      <c r="F133" s="10">
        <v>5.9074000000000002E-3</v>
      </c>
      <c r="G133" s="9">
        <v>53</v>
      </c>
      <c r="H133" s="10">
        <v>-8.5580404847860302E-3</v>
      </c>
      <c r="I133" s="10">
        <v>-6.7574749000000002E-3</v>
      </c>
      <c r="J133" s="9">
        <v>103</v>
      </c>
      <c r="K133" s="10">
        <v>9.4526493921875902E-3</v>
      </c>
      <c r="L133" s="13">
        <v>6.8126387999999996E-3</v>
      </c>
    </row>
    <row r="134" spans="1:12" x14ac:dyDescent="0.3">
      <c r="A134" s="26"/>
      <c r="B134" s="28"/>
      <c r="C134" s="8">
        <v>1.8198000000000001E-5</v>
      </c>
      <c r="D134" s="22">
        <v>4</v>
      </c>
      <c r="E134" s="10">
        <v>5.4353564046323204E-3</v>
      </c>
      <c r="F134" s="10">
        <v>3.9972360000000004E-3</v>
      </c>
      <c r="G134" s="9">
        <v>54</v>
      </c>
      <c r="H134" s="10">
        <v>-7.6913344673812303E-3</v>
      </c>
      <c r="I134" s="10">
        <v>-5.0871871000000004E-3</v>
      </c>
      <c r="J134" s="9">
        <v>104</v>
      </c>
      <c r="K134" s="10">
        <v>9.6740806475281698E-3</v>
      </c>
      <c r="L134" s="13">
        <v>6.5858154000000002E-3</v>
      </c>
    </row>
    <row r="135" spans="1:12" x14ac:dyDescent="0.3">
      <c r="A135" s="26"/>
      <c r="B135" s="28"/>
      <c r="C135" s="8">
        <v>1.402E-5</v>
      </c>
      <c r="D135" s="22">
        <v>5</v>
      </c>
      <c r="E135" s="10">
        <v>3.7970077246427501E-3</v>
      </c>
      <c r="F135" s="10">
        <v>4.8415858999999997E-3</v>
      </c>
      <c r="G135" s="9">
        <v>55</v>
      </c>
      <c r="H135" s="10">
        <v>-6.4820130355656104E-3</v>
      </c>
      <c r="I135" s="10">
        <v>-4.6269099000000001E-3</v>
      </c>
      <c r="J135" s="9">
        <v>105</v>
      </c>
      <c r="K135" s="10">
        <v>1.1313903145492001E-2</v>
      </c>
      <c r="L135" s="13">
        <v>9.2378462000000001E-3</v>
      </c>
    </row>
    <row r="136" spans="1:12" x14ac:dyDescent="0.3">
      <c r="A136" s="26"/>
      <c r="B136" s="28"/>
      <c r="C136" s="8">
        <v>1.3692E-5</v>
      </c>
      <c r="D136" s="5" t="s">
        <v>10</v>
      </c>
      <c r="E136" s="29">
        <f>((((F131-E131)/F131)+((F132-E132)/F132)+((F133-E133)/F133)+((F134-E134)/F134)+((F135-E135)/F135))/5)</f>
        <v>2.9561466662771325</v>
      </c>
      <c r="F136" s="29"/>
      <c r="G136" s="5"/>
      <c r="H136" s="29">
        <f>((((I131-H131)/I131)+((I132-H132)/I132)+((I133-H133)/I133)+((I134-H134)/I134)+((I135-H135)/I135))/5)</f>
        <v>-0.22308406746627057</v>
      </c>
      <c r="I136" s="29"/>
      <c r="J136" s="5"/>
      <c r="K136" s="29">
        <f>((((L131-K131)/L131)+((L132-K132)/L132)+((L133-K133)/L133)+((L134-K134)/L134)+((L135-K135)/L135))/5)</f>
        <v>-0.34562400965761569</v>
      </c>
      <c r="L136" s="30"/>
    </row>
    <row r="137" spans="1:12" ht="15" thickBot="1" x14ac:dyDescent="0.35">
      <c r="A137" s="27"/>
      <c r="B137" s="23" t="s">
        <v>4</v>
      </c>
      <c r="C137" s="11">
        <f>(SUM(C132:C136))/5</f>
        <v>2.93292E-5</v>
      </c>
      <c r="D137" s="7" t="s">
        <v>8</v>
      </c>
      <c r="E137" s="6">
        <v>22.722567000000002</v>
      </c>
      <c r="F137" s="7" t="s">
        <v>11</v>
      </c>
      <c r="G137" s="12">
        <v>117640</v>
      </c>
      <c r="H137" s="7" t="s">
        <v>12</v>
      </c>
      <c r="I137" s="12">
        <v>171</v>
      </c>
      <c r="J137" s="7" t="s">
        <v>9</v>
      </c>
      <c r="K137" s="6">
        <f>((SUM(E136+H136+K136))/3)*100</f>
        <v>79.581286305108222</v>
      </c>
      <c r="L137" s="14"/>
    </row>
    <row r="138" spans="1:12" x14ac:dyDescent="0.3">
      <c r="A138" s="25">
        <v>18</v>
      </c>
      <c r="B138" s="16" t="s">
        <v>1</v>
      </c>
      <c r="C138" s="17">
        <v>180</v>
      </c>
      <c r="D138" s="18"/>
      <c r="E138" s="19" t="s">
        <v>6</v>
      </c>
      <c r="F138" s="19" t="s">
        <v>7</v>
      </c>
      <c r="G138" s="20"/>
      <c r="H138" s="19" t="s">
        <v>6</v>
      </c>
      <c r="I138" s="19" t="s">
        <v>7</v>
      </c>
      <c r="J138" s="20"/>
      <c r="K138" s="19" t="s">
        <v>5</v>
      </c>
      <c r="L138" s="21" t="s">
        <v>7</v>
      </c>
    </row>
    <row r="139" spans="1:12" x14ac:dyDescent="0.3">
      <c r="A139" s="26"/>
      <c r="B139" s="9" t="s">
        <v>2</v>
      </c>
      <c r="C139" s="10">
        <v>90</v>
      </c>
      <c r="D139" s="22">
        <v>1</v>
      </c>
      <c r="E139" s="10">
        <v>2.7071598451584499E-3</v>
      </c>
      <c r="F139" s="10">
        <v>3.7747782E-3</v>
      </c>
      <c r="G139" s="9">
        <v>51</v>
      </c>
      <c r="H139" s="10">
        <v>-6.3381139189004803E-3</v>
      </c>
      <c r="I139" s="10">
        <v>-4.3649778000000002E-3</v>
      </c>
      <c r="J139" s="9">
        <v>101</v>
      </c>
      <c r="K139" s="10">
        <v>9.6109369769692404E-3</v>
      </c>
      <c r="L139" s="13">
        <v>9.608831E-3</v>
      </c>
    </row>
    <row r="140" spans="1:12" x14ac:dyDescent="0.3">
      <c r="A140" s="26"/>
      <c r="B140" s="28" t="s">
        <v>3</v>
      </c>
      <c r="C140" s="8">
        <v>9.48E-5</v>
      </c>
      <c r="D140" s="22">
        <v>2</v>
      </c>
      <c r="E140" s="10">
        <v>5.8961296454071903E-3</v>
      </c>
      <c r="F140" s="10">
        <v>4.6330677000000001E-3</v>
      </c>
      <c r="G140" s="9">
        <v>52</v>
      </c>
      <c r="H140" s="10">
        <v>-4.9888109788298598E-3</v>
      </c>
      <c r="I140" s="10">
        <v>-2.7169955E-3</v>
      </c>
      <c r="J140" s="9">
        <v>102</v>
      </c>
      <c r="K140" s="10">
        <v>8.9128995314240404E-3</v>
      </c>
      <c r="L140" s="13">
        <v>1.0657346599999999E-2</v>
      </c>
    </row>
    <row r="141" spans="1:12" x14ac:dyDescent="0.3">
      <c r="A141" s="26"/>
      <c r="B141" s="28"/>
      <c r="C141" s="8">
        <v>1.6827999999999999E-5</v>
      </c>
      <c r="D141" s="22">
        <v>3</v>
      </c>
      <c r="E141" s="10">
        <v>5.1318057812750296E-3</v>
      </c>
      <c r="F141" s="10">
        <v>3.9642334000000003E-3</v>
      </c>
      <c r="G141" s="9">
        <v>53</v>
      </c>
      <c r="H141" s="10">
        <v>-4.27485210821032E-3</v>
      </c>
      <c r="I141" s="10">
        <v>-1.8712995E-3</v>
      </c>
      <c r="J141" s="9">
        <v>103</v>
      </c>
      <c r="K141" s="10">
        <v>7.4849869124591299E-3</v>
      </c>
      <c r="L141" s="13">
        <v>5.4501271000000004E-3</v>
      </c>
    </row>
    <row r="142" spans="1:12" x14ac:dyDescent="0.3">
      <c r="A142" s="26"/>
      <c r="B142" s="28"/>
      <c r="C142" s="8">
        <v>1.435E-5</v>
      </c>
      <c r="D142" s="22">
        <v>4</v>
      </c>
      <c r="E142" s="10">
        <v>4.31831972673535E-3</v>
      </c>
      <c r="F142" s="10">
        <v>8.9411540000000004E-4</v>
      </c>
      <c r="G142" s="9">
        <v>54</v>
      </c>
      <c r="H142" s="10">
        <v>-3.2024930696934401E-3</v>
      </c>
      <c r="I142" s="10">
        <v>-1.9736464E-3</v>
      </c>
      <c r="J142" s="9">
        <v>104</v>
      </c>
      <c r="K142" s="10">
        <v>7.7886488288640898E-3</v>
      </c>
      <c r="L142" s="13">
        <v>6.0619274000000001E-3</v>
      </c>
    </row>
    <row r="143" spans="1:12" x14ac:dyDescent="0.3">
      <c r="A143" s="26"/>
      <c r="B143" s="28"/>
      <c r="C143" s="8">
        <v>1.2765999999999999E-5</v>
      </c>
      <c r="D143" s="22">
        <v>5</v>
      </c>
      <c r="E143" s="10">
        <v>1.2814856600016299E-3</v>
      </c>
      <c r="F143" s="10">
        <v>8.9463300000000004E-4</v>
      </c>
      <c r="G143" s="9">
        <v>55</v>
      </c>
      <c r="H143" s="10">
        <v>-2.6243759784847398E-3</v>
      </c>
      <c r="I143" s="10">
        <v>-1.6639388000000001E-3</v>
      </c>
      <c r="J143" s="9">
        <v>105</v>
      </c>
      <c r="K143" s="10">
        <v>9.3353670090436901E-3</v>
      </c>
      <c r="L143" s="13">
        <v>7.2685077999999998E-3</v>
      </c>
    </row>
    <row r="144" spans="1:12" x14ac:dyDescent="0.3">
      <c r="A144" s="26"/>
      <c r="B144" s="28"/>
      <c r="C144" s="8">
        <v>1.136E-5</v>
      </c>
      <c r="D144" s="5" t="s">
        <v>10</v>
      </c>
      <c r="E144" s="29">
        <f>((((F139-E139)/F139)+((F140-E140)/F140)+((F141-E141)/F141)+((F142-E142)/F142)+((F143-E143)/F143))/5)</f>
        <v>-0.9092885810317981</v>
      </c>
      <c r="F144" s="29"/>
      <c r="G144" s="5"/>
      <c r="H144" s="29">
        <f>((((I139-H139)/I139)+((I140-H140)/I140)+((I141-H141)/I141)+((I142-H142)/I142)+((I143-H143)/I143))/5)</f>
        <v>-0.75449044671741927</v>
      </c>
      <c r="I144" s="29"/>
      <c r="J144" s="5"/>
      <c r="K144" s="29">
        <f>((((L139-K139)/L139)+((L140-K140)/L140)+((L141-K141)/L141)+((L142-K142)/L142)+((L143-K143)/L143))/5)</f>
        <v>-0.15581987118202018</v>
      </c>
      <c r="L144" s="30"/>
    </row>
    <row r="145" spans="1:12" ht="15" thickBot="1" x14ac:dyDescent="0.35">
      <c r="A145" s="27"/>
      <c r="B145" s="23" t="s">
        <v>4</v>
      </c>
      <c r="C145" s="11">
        <f>(SUM(C140:C144))/5</f>
        <v>3.0020799999999999E-5</v>
      </c>
      <c r="D145" s="7" t="s">
        <v>8</v>
      </c>
      <c r="E145" s="6">
        <v>24.314456</v>
      </c>
      <c r="F145" s="7" t="s">
        <v>11</v>
      </c>
      <c r="G145" s="12">
        <v>131760</v>
      </c>
      <c r="H145" s="7" t="s">
        <v>12</v>
      </c>
      <c r="I145" s="12">
        <v>181</v>
      </c>
      <c r="J145" s="7" t="s">
        <v>9</v>
      </c>
      <c r="K145" s="6">
        <f>((SUM(E144+H144+K144))/3)*100</f>
        <v>-60.65329663104125</v>
      </c>
      <c r="L145" s="14"/>
    </row>
    <row r="146" spans="1:12" x14ac:dyDescent="0.3">
      <c r="A146" s="25">
        <v>19</v>
      </c>
      <c r="B146" s="16" t="s">
        <v>1</v>
      </c>
      <c r="C146" s="17">
        <v>190</v>
      </c>
      <c r="D146" s="18"/>
      <c r="E146" s="19" t="s">
        <v>6</v>
      </c>
      <c r="F146" s="19" t="s">
        <v>7</v>
      </c>
      <c r="G146" s="20"/>
      <c r="H146" s="19" t="s">
        <v>6</v>
      </c>
      <c r="I146" s="19" t="s">
        <v>7</v>
      </c>
      <c r="J146" s="20"/>
      <c r="K146" s="19" t="s">
        <v>5</v>
      </c>
      <c r="L146" s="21" t="s">
        <v>7</v>
      </c>
    </row>
    <row r="147" spans="1:12" x14ac:dyDescent="0.3">
      <c r="A147" s="26"/>
      <c r="B147" s="9" t="s">
        <v>2</v>
      </c>
      <c r="C147" s="10">
        <v>95</v>
      </c>
      <c r="D147" s="22">
        <v>1</v>
      </c>
      <c r="E147" s="8">
        <v>-5.6991120800375895E-4</v>
      </c>
      <c r="F147" s="10">
        <v>-1.3631632E-3</v>
      </c>
      <c r="G147" s="9">
        <v>51</v>
      </c>
      <c r="H147" s="8">
        <v>-2.3077765945345098E-3</v>
      </c>
      <c r="I147" s="10">
        <v>-3.1177279999999998E-4</v>
      </c>
      <c r="J147" s="9">
        <v>101</v>
      </c>
      <c r="K147" s="8">
        <v>7.2950813919305801E-3</v>
      </c>
      <c r="L147" s="13">
        <v>7.5085741999999997E-3</v>
      </c>
    </row>
    <row r="148" spans="1:12" x14ac:dyDescent="0.3">
      <c r="A148" s="26"/>
      <c r="B148" s="28" t="s">
        <v>3</v>
      </c>
      <c r="C148" s="8">
        <v>7.8362999999999995E-5</v>
      </c>
      <c r="D148" s="22">
        <v>2</v>
      </c>
      <c r="E148" s="8">
        <v>1.8091961974277999E-3</v>
      </c>
      <c r="F148" s="10">
        <v>2.2112148999999998E-3</v>
      </c>
      <c r="G148" s="9">
        <v>52</v>
      </c>
      <c r="H148" s="8">
        <v>-1.6354910330846899E-3</v>
      </c>
      <c r="I148" s="10">
        <v>-1.0539529E-3</v>
      </c>
      <c r="J148" s="9">
        <v>102</v>
      </c>
      <c r="K148" s="8">
        <v>6.1409375630319101E-3</v>
      </c>
      <c r="L148" s="13">
        <v>7.4545745999999996E-3</v>
      </c>
    </row>
    <row r="149" spans="1:12" x14ac:dyDescent="0.3">
      <c r="A149" s="26"/>
      <c r="B149" s="28"/>
      <c r="C149" s="8">
        <v>1.7932E-5</v>
      </c>
      <c r="D149" s="22">
        <v>3</v>
      </c>
      <c r="E149" s="8">
        <v>6.6741538466885599E-4</v>
      </c>
      <c r="F149" s="10">
        <v>2.1049099999999999E-4</v>
      </c>
      <c r="G149" s="9">
        <v>53</v>
      </c>
      <c r="H149" s="8">
        <v>-1.82847131509333E-3</v>
      </c>
      <c r="I149" s="10">
        <v>-9.8764129999999993E-4</v>
      </c>
      <c r="J149" s="9">
        <v>103</v>
      </c>
      <c r="K149" s="8">
        <v>4.8200590535998301E-3</v>
      </c>
      <c r="L149" s="13">
        <v>6.2886328E-3</v>
      </c>
    </row>
    <row r="150" spans="1:12" x14ac:dyDescent="0.3">
      <c r="A150" s="26"/>
      <c r="B150" s="28"/>
      <c r="C150" s="8">
        <v>1.5713E-5</v>
      </c>
      <c r="D150" s="22">
        <v>4</v>
      </c>
      <c r="E150" s="8">
        <v>-2.3069020244292901E-5</v>
      </c>
      <c r="F150" s="10">
        <v>2.6291379999999998E-4</v>
      </c>
      <c r="G150" s="9">
        <v>54</v>
      </c>
      <c r="H150" s="8">
        <v>-2.2170019801706002E-3</v>
      </c>
      <c r="I150" s="10">
        <v>-4.8795808E-3</v>
      </c>
      <c r="J150" s="9">
        <v>104</v>
      </c>
      <c r="K150" s="8">
        <v>5.3304843604564597E-3</v>
      </c>
      <c r="L150" s="13">
        <v>4.8034128999999998E-3</v>
      </c>
    </row>
    <row r="151" spans="1:12" x14ac:dyDescent="0.3">
      <c r="A151" s="26"/>
      <c r="B151" s="28"/>
      <c r="C151" s="8">
        <v>1.4124000000000001E-5</v>
      </c>
      <c r="D151" s="22">
        <v>5</v>
      </c>
      <c r="E151" s="8">
        <v>-2.2582740057259698E-3</v>
      </c>
      <c r="F151" s="10">
        <v>7.3676130000000005E-4</v>
      </c>
      <c r="G151" s="9">
        <v>55</v>
      </c>
      <c r="H151" s="8">
        <v>-2.93775787577033E-3</v>
      </c>
      <c r="I151" s="10">
        <v>-2.9639231999999999E-3</v>
      </c>
      <c r="J151" s="9">
        <v>105</v>
      </c>
      <c r="K151" s="8">
        <v>7.1199852973222698E-3</v>
      </c>
      <c r="L151" s="13">
        <v>7.6631924000000002E-3</v>
      </c>
    </row>
    <row r="152" spans="1:12" x14ac:dyDescent="0.3">
      <c r="A152" s="26"/>
      <c r="B152" s="28"/>
      <c r="C152" s="8">
        <v>1.223E-5</v>
      </c>
      <c r="D152" s="5" t="s">
        <v>10</v>
      </c>
      <c r="E152" s="29">
        <f>((((F147-E147)/F147)+((F148-E148)/F148)+((F149-E149)/F149)+((F150-E150)/F150)+((F151-E151)/F151))/5)</f>
        <v>0.74917085621039692</v>
      </c>
      <c r="F152" s="29"/>
      <c r="G152" s="5"/>
      <c r="H152" s="29">
        <f>((((I147-H147)/I147)+((I148-H148)/I148)+((I149-H149)/I149)+((I150-H150)/I150)+((I151-H151)/I151))/5)</f>
        <v>-1.4501490232996372</v>
      </c>
      <c r="I152" s="29"/>
      <c r="J152" s="5"/>
      <c r="K152" s="29">
        <f>((((L147-K147)/L147)+((L148-K148)/L148)+((L149-K149)/L149)+((L150-K150)/L150)+((L151-K151)/L151))/5)</f>
        <v>7.9867421368394836E-2</v>
      </c>
      <c r="L152" s="30"/>
    </row>
    <row r="153" spans="1:12" ht="15" thickBot="1" x14ac:dyDescent="0.35">
      <c r="A153" s="27"/>
      <c r="B153" s="23" t="s">
        <v>4</v>
      </c>
      <c r="C153" s="11">
        <f>(SUM(C148:C152))/5</f>
        <v>2.76724E-5</v>
      </c>
      <c r="D153" s="7" t="s">
        <v>8</v>
      </c>
      <c r="E153" s="6">
        <v>26.893709999999999</v>
      </c>
      <c r="F153" s="7" t="s">
        <v>11</v>
      </c>
      <c r="G153" s="12">
        <v>146680</v>
      </c>
      <c r="H153" s="7" t="s">
        <v>12</v>
      </c>
      <c r="I153" s="12">
        <v>191</v>
      </c>
      <c r="J153" s="7" t="s">
        <v>9</v>
      </c>
      <c r="K153" s="6">
        <f>((SUM(E152+H152+K152))/3)*100</f>
        <v>-20.70369152402818</v>
      </c>
      <c r="L153" s="14"/>
    </row>
    <row r="155" spans="1:12" x14ac:dyDescent="0.3">
      <c r="A155" s="1" t="s">
        <v>1</v>
      </c>
      <c r="B155" s="1" t="s">
        <v>9</v>
      </c>
      <c r="C155" s="24" t="s">
        <v>13</v>
      </c>
      <c r="D155" s="1" t="s">
        <v>14</v>
      </c>
    </row>
    <row r="156" spans="1:12" x14ac:dyDescent="0.3">
      <c r="A156">
        <v>10</v>
      </c>
      <c r="B156">
        <f>K9</f>
        <v>-134.97098529938825</v>
      </c>
      <c r="C156" s="3">
        <f t="shared" ref="C156:C174" si="0">IF(B156&lt;0,(-1)*B156,B156)</f>
        <v>134.97098529938825</v>
      </c>
      <c r="D156">
        <f>(G9+I9)</f>
        <v>531</v>
      </c>
    </row>
    <row r="157" spans="1:12" x14ac:dyDescent="0.3">
      <c r="A157">
        <v>20</v>
      </c>
      <c r="B157">
        <f>K17</f>
        <v>90.911952456934941</v>
      </c>
      <c r="C157" s="3">
        <f t="shared" si="0"/>
        <v>90.911952456934941</v>
      </c>
      <c r="D157">
        <f>(G17+I17)</f>
        <v>1861</v>
      </c>
    </row>
    <row r="158" spans="1:12" x14ac:dyDescent="0.3">
      <c r="A158">
        <v>30</v>
      </c>
      <c r="B158">
        <f>K25</f>
        <v>109.42676332520895</v>
      </c>
      <c r="C158" s="3">
        <f t="shared" si="0"/>
        <v>109.42676332520895</v>
      </c>
      <c r="D158">
        <f>(G25+I25)</f>
        <v>3991</v>
      </c>
    </row>
    <row r="159" spans="1:12" x14ac:dyDescent="0.3">
      <c r="A159">
        <v>40</v>
      </c>
      <c r="B159">
        <f>K33</f>
        <v>150.88926188682532</v>
      </c>
      <c r="C159" s="3">
        <f t="shared" si="0"/>
        <v>150.88926188682532</v>
      </c>
      <c r="D159">
        <f>(G33+I33)</f>
        <v>6921</v>
      </c>
    </row>
    <row r="160" spans="1:12" x14ac:dyDescent="0.3">
      <c r="A160">
        <v>50</v>
      </c>
      <c r="B160">
        <f>K41</f>
        <v>88.227253973663622</v>
      </c>
      <c r="C160" s="3">
        <f t="shared" si="0"/>
        <v>88.227253973663622</v>
      </c>
      <c r="D160">
        <f>(G41+I41)</f>
        <v>10651</v>
      </c>
    </row>
    <row r="161" spans="1:4" x14ac:dyDescent="0.3">
      <c r="A161">
        <v>60</v>
      </c>
      <c r="B161">
        <f>K49</f>
        <v>36.130661554554194</v>
      </c>
      <c r="C161" s="3">
        <f t="shared" si="0"/>
        <v>36.130661554554194</v>
      </c>
      <c r="D161">
        <f>(G49+I49)</f>
        <v>15181</v>
      </c>
    </row>
    <row r="162" spans="1:4" x14ac:dyDescent="0.3">
      <c r="A162">
        <v>70</v>
      </c>
      <c r="B162">
        <f>K57</f>
        <v>40.889933651548624</v>
      </c>
      <c r="C162" s="3">
        <f t="shared" si="0"/>
        <v>40.889933651548624</v>
      </c>
      <c r="D162">
        <f>(G57+I57)</f>
        <v>20511</v>
      </c>
    </row>
    <row r="163" spans="1:4" x14ac:dyDescent="0.3">
      <c r="A163">
        <v>80</v>
      </c>
      <c r="B163">
        <f>K65</f>
        <v>14.783505278363373</v>
      </c>
      <c r="C163" s="3">
        <f t="shared" si="0"/>
        <v>14.783505278363373</v>
      </c>
      <c r="D163">
        <f>(G65+I65)</f>
        <v>26641</v>
      </c>
    </row>
    <row r="164" spans="1:4" x14ac:dyDescent="0.3">
      <c r="A164">
        <v>90</v>
      </c>
      <c r="B164">
        <f>K73</f>
        <v>-11.955920050197459</v>
      </c>
      <c r="C164" s="3">
        <f t="shared" si="0"/>
        <v>11.955920050197459</v>
      </c>
      <c r="D164">
        <f>(G73+I73)</f>
        <v>33571</v>
      </c>
    </row>
    <row r="165" spans="1:4" x14ac:dyDescent="0.3">
      <c r="A165">
        <v>100</v>
      </c>
      <c r="B165">
        <f>K81</f>
        <v>-1.5156981448211126</v>
      </c>
      <c r="C165" s="3">
        <f t="shared" si="0"/>
        <v>1.5156981448211126</v>
      </c>
      <c r="D165">
        <f>(G81+I81)</f>
        <v>41301</v>
      </c>
    </row>
    <row r="166" spans="1:4" x14ac:dyDescent="0.3">
      <c r="A166">
        <v>110</v>
      </c>
      <c r="B166">
        <f>K89</f>
        <v>-10.365723119715978</v>
      </c>
      <c r="C166" s="3">
        <f t="shared" si="0"/>
        <v>10.365723119715978</v>
      </c>
      <c r="D166">
        <f>(G89+I89)</f>
        <v>49831</v>
      </c>
    </row>
    <row r="167" spans="1:4" x14ac:dyDescent="0.3">
      <c r="A167">
        <v>120</v>
      </c>
      <c r="B167">
        <f>K97</f>
        <v>-13.737548490725541</v>
      </c>
      <c r="C167" s="3">
        <f t="shared" si="0"/>
        <v>13.737548490725541</v>
      </c>
      <c r="D167">
        <f>(G97+I97)</f>
        <v>59161</v>
      </c>
    </row>
    <row r="168" spans="1:4" x14ac:dyDescent="0.3">
      <c r="A168">
        <v>130</v>
      </c>
      <c r="B168">
        <f>K105</f>
        <v>-8.2653725198404402</v>
      </c>
      <c r="C168" s="3">
        <f t="shared" si="0"/>
        <v>8.2653725198404402</v>
      </c>
      <c r="D168">
        <f>(G105+I105)</f>
        <v>69291</v>
      </c>
    </row>
    <row r="169" spans="1:4" x14ac:dyDescent="0.3">
      <c r="A169">
        <v>140</v>
      </c>
      <c r="B169">
        <f>K113</f>
        <v>-11.063609071904439</v>
      </c>
      <c r="C169" s="3">
        <f t="shared" si="0"/>
        <v>11.063609071904439</v>
      </c>
      <c r="D169">
        <f>(G113+I113)</f>
        <v>80221</v>
      </c>
    </row>
    <row r="170" spans="1:4" x14ac:dyDescent="0.3">
      <c r="A170">
        <v>150</v>
      </c>
      <c r="B170">
        <f>K121</f>
        <v>-25.928961960954709</v>
      </c>
      <c r="C170" s="3">
        <f t="shared" si="0"/>
        <v>25.928961960954709</v>
      </c>
      <c r="D170">
        <f>(G121+I121)</f>
        <v>91951</v>
      </c>
    </row>
    <row r="171" spans="1:4" x14ac:dyDescent="0.3">
      <c r="A171">
        <v>160</v>
      </c>
      <c r="B171">
        <f>K129</f>
        <v>51.288964505135169</v>
      </c>
      <c r="C171" s="3">
        <f t="shared" si="0"/>
        <v>51.288964505135169</v>
      </c>
      <c r="D171">
        <f>(G129+I129)</f>
        <v>104481</v>
      </c>
    </row>
    <row r="172" spans="1:4" x14ac:dyDescent="0.3">
      <c r="A172">
        <v>170</v>
      </c>
      <c r="B172">
        <f>K137</f>
        <v>79.581286305108222</v>
      </c>
      <c r="C172" s="3">
        <f t="shared" si="0"/>
        <v>79.581286305108222</v>
      </c>
      <c r="D172">
        <f>(G137+I137)</f>
        <v>117811</v>
      </c>
    </row>
    <row r="173" spans="1:4" x14ac:dyDescent="0.3">
      <c r="A173">
        <v>180</v>
      </c>
      <c r="B173">
        <f>K145</f>
        <v>-60.65329663104125</v>
      </c>
      <c r="C173" s="3">
        <f t="shared" si="0"/>
        <v>60.65329663104125</v>
      </c>
      <c r="D173">
        <f>(G145+I145)</f>
        <v>131941</v>
      </c>
    </row>
    <row r="174" spans="1:4" x14ac:dyDescent="0.3">
      <c r="A174">
        <v>190</v>
      </c>
      <c r="B174">
        <f>K153</f>
        <v>-20.70369152402818</v>
      </c>
      <c r="C174" s="3">
        <f t="shared" si="0"/>
        <v>20.70369152402818</v>
      </c>
      <c r="D174">
        <f>(G153+I153)</f>
        <v>146871</v>
      </c>
    </row>
  </sheetData>
  <mergeCells count="95">
    <mergeCell ref="A2:A9"/>
    <mergeCell ref="B4:B8"/>
    <mergeCell ref="A10:A17"/>
    <mergeCell ref="B12:B16"/>
    <mergeCell ref="A26:A33"/>
    <mergeCell ref="B28:B32"/>
    <mergeCell ref="A18:A25"/>
    <mergeCell ref="B20:B24"/>
    <mergeCell ref="B36:B40"/>
    <mergeCell ref="A42:A49"/>
    <mergeCell ref="B44:B48"/>
    <mergeCell ref="A50:A57"/>
    <mergeCell ref="B52:B56"/>
    <mergeCell ref="A82:A89"/>
    <mergeCell ref="B84:B88"/>
    <mergeCell ref="A90:A97"/>
    <mergeCell ref="B92:B96"/>
    <mergeCell ref="E32:F32"/>
    <mergeCell ref="E56:F56"/>
    <mergeCell ref="E64:F64"/>
    <mergeCell ref="E80:F80"/>
    <mergeCell ref="E96:F96"/>
    <mergeCell ref="A58:A65"/>
    <mergeCell ref="B60:B64"/>
    <mergeCell ref="A66:A73"/>
    <mergeCell ref="B68:B72"/>
    <mergeCell ref="A74:A81"/>
    <mergeCell ref="B76:B80"/>
    <mergeCell ref="A34:A41"/>
    <mergeCell ref="H32:I32"/>
    <mergeCell ref="K32:L32"/>
    <mergeCell ref="E8:F8"/>
    <mergeCell ref="K8:L8"/>
    <mergeCell ref="H8:I8"/>
    <mergeCell ref="E16:F16"/>
    <mergeCell ref="H16:I16"/>
    <mergeCell ref="K16:L16"/>
    <mergeCell ref="E24:F24"/>
    <mergeCell ref="H24:I24"/>
    <mergeCell ref="K24:L24"/>
    <mergeCell ref="H56:I56"/>
    <mergeCell ref="K56:L56"/>
    <mergeCell ref="E40:F40"/>
    <mergeCell ref="H40:I40"/>
    <mergeCell ref="K40:L40"/>
    <mergeCell ref="E48:F48"/>
    <mergeCell ref="H48:I48"/>
    <mergeCell ref="K48:L48"/>
    <mergeCell ref="H64:I64"/>
    <mergeCell ref="K64:L64"/>
    <mergeCell ref="E72:F72"/>
    <mergeCell ref="H72:I72"/>
    <mergeCell ref="K72:L72"/>
    <mergeCell ref="H80:I80"/>
    <mergeCell ref="K80:L80"/>
    <mergeCell ref="E88:F88"/>
    <mergeCell ref="H88:I88"/>
    <mergeCell ref="K88:L88"/>
    <mergeCell ref="H96:I96"/>
    <mergeCell ref="K96:L96"/>
    <mergeCell ref="A98:A105"/>
    <mergeCell ref="B100:B104"/>
    <mergeCell ref="E104:F104"/>
    <mergeCell ref="H104:I104"/>
    <mergeCell ref="K104:L104"/>
    <mergeCell ref="A114:A121"/>
    <mergeCell ref="B116:B120"/>
    <mergeCell ref="E120:F120"/>
    <mergeCell ref="H120:I120"/>
    <mergeCell ref="K120:L120"/>
    <mergeCell ref="A106:A113"/>
    <mergeCell ref="B108:B112"/>
    <mergeCell ref="E112:F112"/>
    <mergeCell ref="H112:I112"/>
    <mergeCell ref="K112:L112"/>
    <mergeCell ref="A130:A137"/>
    <mergeCell ref="B132:B136"/>
    <mergeCell ref="E136:F136"/>
    <mergeCell ref="H136:I136"/>
    <mergeCell ref="K136:L136"/>
    <mergeCell ref="A122:A129"/>
    <mergeCell ref="B124:B128"/>
    <mergeCell ref="E128:F128"/>
    <mergeCell ref="H128:I128"/>
    <mergeCell ref="K128:L128"/>
    <mergeCell ref="A146:A153"/>
    <mergeCell ref="B148:B152"/>
    <mergeCell ref="E152:F152"/>
    <mergeCell ref="H152:I152"/>
    <mergeCell ref="K152:L152"/>
    <mergeCell ref="A138:A145"/>
    <mergeCell ref="B140:B144"/>
    <mergeCell ref="E144:F144"/>
    <mergeCell ref="H144:I144"/>
    <mergeCell ref="K144:L1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Hakkı İpek</dc:creator>
  <cp:lastModifiedBy>Hakkı İpek</cp:lastModifiedBy>
  <dcterms:created xsi:type="dcterms:W3CDTF">2022-06-28T20:05:28Z</dcterms:created>
  <dcterms:modified xsi:type="dcterms:W3CDTF">2022-07-05T16:23:44Z</dcterms:modified>
</cp:coreProperties>
</file>