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ockrin\Box\_Workspace\Proj_GitHub\LA_wui\output_data\"/>
    </mc:Choice>
  </mc:AlternateContent>
  <xr:revisionPtr revIDLastSave="0" documentId="13_ncr:1_{25982B12-3193-463E-9149-95D6ABF4E81D}" xr6:coauthVersionLast="45" xr6:coauthVersionMax="45" xr10:uidLastSave="{00000000-0000-0000-0000-000000000000}"/>
  <bookViews>
    <workbookView xWindow="-120" yWindow="-120" windowWidth="29040" windowHeight="15840" activeTab="1" xr2:uid="{3BDE1121-B2A7-4000-860A-76C4F24B6563}"/>
  </bookViews>
  <sheets>
    <sheet name="describe_2021_05_19 13_36_1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B3" i="2"/>
  <c r="D3" i="2"/>
  <c r="C3" i="2"/>
  <c r="C2" i="2"/>
  <c r="N2" i="2"/>
  <c r="B2" i="2"/>
</calcChain>
</file>

<file path=xl/sharedStrings.xml><?xml version="1.0" encoding="utf-8"?>
<sst xmlns="http://schemas.openxmlformats.org/spreadsheetml/2006/main" count="103" uniqueCount="96">
  <si>
    <t>variable_name</t>
  </si>
  <si>
    <t>variable_number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</si>
  <si>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</si>
  <si>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</si>
  <si>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</si>
  <si>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</si>
  <si>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</si>
  <si>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</si>
  <si>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</si>
  <si>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</si>
  <si>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</si>
  <si>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</si>
  <si>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</si>
  <si>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</si>
  <si>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ID_Build</t>
  </si>
  <si>
    <t>ID_Parcel</t>
  </si>
  <si>
    <t>parcel_AIN</t>
  </si>
  <si>
    <t>damage_cat*</t>
  </si>
  <si>
    <t>damage_binary</t>
  </si>
  <si>
    <t>damage_severity</t>
  </si>
  <si>
    <t>build_structures_DAMAGE*</t>
  </si>
  <si>
    <t>build_Mean_elev_30m</t>
  </si>
  <si>
    <t>build_Mean_elev_100m</t>
  </si>
  <si>
    <t>build_Mean_slope_30m_DEM</t>
  </si>
  <si>
    <t>build_Mean_slope_100m_DEM</t>
  </si>
  <si>
    <t>build_Mean_aspect_30m_DEM</t>
  </si>
  <si>
    <t>build_Mean_aspect_100m_DEM</t>
  </si>
  <si>
    <t>build_Mean_distroad</t>
  </si>
  <si>
    <t>build_Mean_builddens</t>
  </si>
  <si>
    <t>build_Mean_distall_road</t>
  </si>
  <si>
    <t>build_min_dist_tree</t>
  </si>
  <si>
    <t>build_min_dist_shrub</t>
  </si>
  <si>
    <t>build_has_tree_overhang</t>
  </si>
  <si>
    <t>build_overhang_ht</t>
  </si>
  <si>
    <t>build_perc_overhang</t>
  </si>
  <si>
    <t>build_dist_angle</t>
  </si>
  <si>
    <t>build_dist_to_build_ft</t>
  </si>
  <si>
    <t>build_dist_to_build_ft_jod</t>
  </si>
  <si>
    <t>build_p_tree_10</t>
  </si>
  <si>
    <t>build_p_tree_100</t>
  </si>
  <si>
    <t>build_p_tree_200</t>
  </si>
  <si>
    <t>build_p_tree_300</t>
  </si>
  <si>
    <t>build_p_grass_10</t>
  </si>
  <si>
    <t>build_p_grass_100</t>
  </si>
  <si>
    <t>build_p_grass_200</t>
  </si>
  <si>
    <t>build_p_grass_300</t>
  </si>
  <si>
    <t>build_p_soil_10</t>
  </si>
  <si>
    <t>build_p_soil_100</t>
  </si>
  <si>
    <t>build_p_soil_200</t>
  </si>
  <si>
    <t>build_p_soil_300</t>
  </si>
  <si>
    <t>build_p_water_10</t>
  </si>
  <si>
    <t>build_p_water_100</t>
  </si>
  <si>
    <t>build_p_water_200</t>
  </si>
  <si>
    <t>build_p_water_300</t>
  </si>
  <si>
    <t>build_p_building_10</t>
  </si>
  <si>
    <t>build_p_building_100</t>
  </si>
  <si>
    <t>build_p_building_200</t>
  </si>
  <si>
    <t>build_p_building_300</t>
  </si>
  <si>
    <t>build_p_road_10</t>
  </si>
  <si>
    <t>build_p_road_100</t>
  </si>
  <si>
    <t>build_p_road_200</t>
  </si>
  <si>
    <t>build_p_road_300</t>
  </si>
  <si>
    <t>build_p_otherpaved_10</t>
  </si>
  <si>
    <t>build_p_otherpaved_100</t>
  </si>
  <si>
    <t>build_p_otherpaved_200</t>
  </si>
  <si>
    <t>build_p_otherpaved_300</t>
  </si>
  <si>
    <t>build_p_shrub_10</t>
  </si>
  <si>
    <t>build_p_shrub_100</t>
  </si>
  <si>
    <t>build_p_shrub_200</t>
  </si>
  <si>
    <t>build_p_shrub_300</t>
  </si>
  <si>
    <t>build_area</t>
  </si>
  <si>
    <t>parcel_UseType*</t>
  </si>
  <si>
    <t>parcel_UseDescription*</t>
  </si>
  <si>
    <t>parcel_Roll_ImpValue</t>
  </si>
  <si>
    <t>parcel_Roll_HomeOwnersExemp</t>
  </si>
  <si>
    <t>parcel_Can_P</t>
  </si>
  <si>
    <t>parcel_Grass_P</t>
  </si>
  <si>
    <t>parcel_Soil_P</t>
  </si>
  <si>
    <t>parcel_Water_P</t>
  </si>
  <si>
    <t>parcel_Build_P</t>
  </si>
  <si>
    <t>parcel_Road_P</t>
  </si>
  <si>
    <t>parcel_Paved_P</t>
  </si>
  <si>
    <t>parcel_Shrub_P</t>
  </si>
  <si>
    <t>parcel_Perv_P</t>
  </si>
  <si>
    <t>parcel_Imperv_P</t>
  </si>
  <si>
    <t>parcel_year_built</t>
  </si>
  <si>
    <t>parcel_area</t>
  </si>
  <si>
    <t>standard error</t>
  </si>
  <si>
    <t>Building has tree overhang</t>
  </si>
  <si>
    <t>Percent roof with tree overhang</t>
  </si>
  <si>
    <t>Height of tree over roof</t>
  </si>
  <si>
    <t>Minimum distance to:</t>
  </si>
  <si>
    <t>Tree</t>
  </si>
  <si>
    <t>Shrub</t>
  </si>
  <si>
    <t xml:space="preserve">Building  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</si>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</sst>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B3CB-4E4F-47CA-92A7-7E1F02CA63C5}">
  <dimension ref="A1:N75"/>
  <sheetViews>
    <sheetView workbookViewId="0">
      <selection sqref="A1:N1"/>
    </sheetView>
  </sheetViews>
  <sheetFormatPr defaultRowHeight="15" x14ac:dyDescent="0.25"/>
  <cols>
    <col min="1" max="1" width="29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</v>
      </c>
      <c r="C2">
        <v>11134</v>
      </c>
      <c r="D2">
        <v>5571.3909646128895</v>
      </c>
      <c r="E2">
        <v>3216.49286544606</v>
      </c>
      <c r="F2">
        <v>5573.5</v>
      </c>
      <c r="G2">
        <v>5571.6136057476397</v>
      </c>
      <c r="H2">
        <v>4129.7822999999999</v>
      </c>
      <c r="I2">
        <v>1</v>
      </c>
      <c r="J2">
        <v>11140</v>
      </c>
      <c r="K2">
        <v>11139</v>
      </c>
      <c r="L2" s="1">
        <v>-6.3180599767225496E-4</v>
      </c>
      <c r="M2">
        <v>-1.2006727311112999</v>
      </c>
      <c r="N2">
        <v>30.482949312728199</v>
      </c>
    </row>
    <row r="3" spans="1:14" x14ac:dyDescent="0.25">
      <c r="A3" t="s">
        <v>15</v>
      </c>
      <c r="B3">
        <v>2</v>
      </c>
      <c r="C3">
        <v>11134</v>
      </c>
      <c r="D3">
        <v>5979.9595832584801</v>
      </c>
      <c r="E3">
        <v>3951.8296794405201</v>
      </c>
      <c r="F3">
        <v>5432</v>
      </c>
      <c r="G3">
        <v>5858.28154467894</v>
      </c>
      <c r="H3">
        <v>4972.6403999999902</v>
      </c>
      <c r="I3">
        <v>4</v>
      </c>
      <c r="J3">
        <v>13396</v>
      </c>
      <c r="K3">
        <v>13392</v>
      </c>
      <c r="L3">
        <v>0.21285384230650201</v>
      </c>
      <c r="M3">
        <v>-1.1769948916803701</v>
      </c>
      <c r="N3">
        <v>37.451792635708003</v>
      </c>
    </row>
    <row r="4" spans="1:14" x14ac:dyDescent="0.25">
      <c r="A4" t="s">
        <v>16</v>
      </c>
      <c r="B4">
        <v>3</v>
      </c>
      <c r="C4">
        <v>11134</v>
      </c>
      <c r="D4">
        <v>3348333838.2385402</v>
      </c>
      <c r="E4">
        <v>1201140825.21593</v>
      </c>
      <c r="F4">
        <v>4458032006</v>
      </c>
      <c r="G4">
        <v>3370013899.2025099</v>
      </c>
      <c r="H4">
        <v>22198963.869599901</v>
      </c>
      <c r="I4">
        <v>2049004901</v>
      </c>
      <c r="J4">
        <v>4473027903</v>
      </c>
      <c r="K4">
        <v>2424023002</v>
      </c>
      <c r="L4">
        <v>-0.14333660909061699</v>
      </c>
      <c r="M4">
        <v>-1.97956053982808</v>
      </c>
      <c r="N4">
        <v>11383303.6242187</v>
      </c>
    </row>
    <row r="5" spans="1:14" x14ac:dyDescent="0.25">
      <c r="A5" t="s">
        <v>17</v>
      </c>
      <c r="B5">
        <v>4</v>
      </c>
      <c r="C5">
        <v>11134</v>
      </c>
      <c r="D5">
        <v>1.8829710795760699</v>
      </c>
      <c r="E5">
        <v>0.32146918033784999</v>
      </c>
      <c r="F5">
        <v>2</v>
      </c>
      <c r="G5">
        <v>1.9786708576560299</v>
      </c>
      <c r="H5">
        <v>0</v>
      </c>
      <c r="I5">
        <v>1</v>
      </c>
      <c r="J5">
        <v>2</v>
      </c>
      <c r="K5">
        <v>1</v>
      </c>
      <c r="L5">
        <v>-2.38241614722341</v>
      </c>
      <c r="M5">
        <v>3.6762369038984901</v>
      </c>
      <c r="N5">
        <v>3.0465880509528099E-3</v>
      </c>
    </row>
    <row r="6" spans="1:14" x14ac:dyDescent="0.25">
      <c r="A6" t="s">
        <v>18</v>
      </c>
      <c r="B6">
        <v>5</v>
      </c>
      <c r="C6">
        <v>11134</v>
      </c>
      <c r="D6">
        <v>0.117028920423926</v>
      </c>
      <c r="E6">
        <v>0.32146918033784999</v>
      </c>
      <c r="F6">
        <v>0</v>
      </c>
      <c r="G6">
        <v>2.1329142343960401E-2</v>
      </c>
      <c r="H6">
        <v>0</v>
      </c>
      <c r="I6">
        <v>0</v>
      </c>
      <c r="J6">
        <v>1</v>
      </c>
      <c r="K6">
        <v>1</v>
      </c>
      <c r="L6">
        <v>2.38241614722341</v>
      </c>
      <c r="M6">
        <v>3.6762369038984901</v>
      </c>
      <c r="N6">
        <v>3.0465880509528099E-3</v>
      </c>
    </row>
    <row r="7" spans="1:14" x14ac:dyDescent="0.25">
      <c r="A7" t="s">
        <v>19</v>
      </c>
      <c r="B7">
        <v>6</v>
      </c>
      <c r="C7">
        <v>11134</v>
      </c>
      <c r="D7">
        <v>1.48446200826297</v>
      </c>
      <c r="E7">
        <v>1.28057897254871</v>
      </c>
      <c r="F7">
        <v>1</v>
      </c>
      <c r="G7">
        <v>1.10574764256847</v>
      </c>
      <c r="H7">
        <v>0</v>
      </c>
      <c r="I7">
        <v>1</v>
      </c>
      <c r="J7">
        <v>5</v>
      </c>
      <c r="K7">
        <v>4</v>
      </c>
      <c r="L7">
        <v>2.3356103126977601</v>
      </c>
      <c r="M7">
        <v>3.5282009015629199</v>
      </c>
      <c r="N7">
        <v>1.2136145032528901E-2</v>
      </c>
    </row>
    <row r="8" spans="1:14" x14ac:dyDescent="0.25">
      <c r="A8" t="s">
        <v>20</v>
      </c>
      <c r="B8">
        <v>7</v>
      </c>
      <c r="C8">
        <v>1489</v>
      </c>
      <c r="D8">
        <v>1.9691067830758899</v>
      </c>
      <c r="E8">
        <v>0.467044954219349</v>
      </c>
      <c r="F8">
        <v>2</v>
      </c>
      <c r="G8">
        <v>1.99664710813076</v>
      </c>
      <c r="H8">
        <v>0</v>
      </c>
      <c r="I8">
        <v>1</v>
      </c>
      <c r="J8">
        <v>4</v>
      </c>
      <c r="K8">
        <v>3</v>
      </c>
      <c r="L8">
        <v>1.24015943385412</v>
      </c>
      <c r="M8">
        <v>7.6620374740196704</v>
      </c>
      <c r="N8">
        <v>1.21035100632313E-2</v>
      </c>
    </row>
    <row r="9" spans="1:14" x14ac:dyDescent="0.25">
      <c r="A9" t="s">
        <v>21</v>
      </c>
      <c r="B9">
        <v>8</v>
      </c>
      <c r="C9">
        <v>11134</v>
      </c>
      <c r="D9">
        <v>723.02667557569396</v>
      </c>
      <c r="E9">
        <v>462.75306447307901</v>
      </c>
      <c r="F9">
        <v>793.26104100079397</v>
      </c>
      <c r="G9">
        <v>693.29798200579398</v>
      </c>
      <c r="H9">
        <v>410.28659985199999</v>
      </c>
      <c r="I9">
        <v>12.074819497637099</v>
      </c>
      <c r="J9">
        <v>2817.7690259772698</v>
      </c>
      <c r="K9">
        <v>2805.6942064796399</v>
      </c>
      <c r="L9">
        <v>0.48071382176854999</v>
      </c>
      <c r="M9">
        <v>0.415949026254331</v>
      </c>
      <c r="N9">
        <v>4.3855462451604996</v>
      </c>
    </row>
    <row r="10" spans="1:14" x14ac:dyDescent="0.25">
      <c r="A10" t="s">
        <v>22</v>
      </c>
      <c r="B10">
        <v>9</v>
      </c>
      <c r="C10">
        <v>11134</v>
      </c>
      <c r="D10">
        <v>722.52459920743502</v>
      </c>
      <c r="E10">
        <v>461.78485533063798</v>
      </c>
      <c r="F10">
        <v>794.58031688374695</v>
      </c>
      <c r="G10">
        <v>692.58059496808198</v>
      </c>
      <c r="H10">
        <v>404.16670343477398</v>
      </c>
      <c r="I10">
        <v>11.4675315185603</v>
      </c>
      <c r="J10">
        <v>2769.59111448763</v>
      </c>
      <c r="K10">
        <v>2758.12358296907</v>
      </c>
      <c r="L10">
        <v>0.468180873751599</v>
      </c>
      <c r="M10">
        <v>0.35775010120538803</v>
      </c>
      <c r="N10">
        <v>4.3763704529396499</v>
      </c>
    </row>
    <row r="11" spans="1:14" x14ac:dyDescent="0.25">
      <c r="A11" t="s">
        <v>23</v>
      </c>
      <c r="B11">
        <v>10</v>
      </c>
      <c r="C11">
        <v>11134</v>
      </c>
      <c r="D11">
        <v>9.9572264345472394</v>
      </c>
      <c r="E11">
        <v>5.6546207874776702</v>
      </c>
      <c r="F11">
        <v>9.0048511689026594</v>
      </c>
      <c r="G11">
        <v>9.4967900503765694</v>
      </c>
      <c r="H11">
        <v>5.7707213270669797</v>
      </c>
      <c r="I11">
        <v>0.85469433678558604</v>
      </c>
      <c r="J11">
        <v>34.365014610218999</v>
      </c>
      <c r="K11">
        <v>33.5103202734335</v>
      </c>
      <c r="L11">
        <v>0.71788853557269305</v>
      </c>
      <c r="M11">
        <v>8.9016845304410397E-2</v>
      </c>
      <c r="N11">
        <v>5.3589274423426002E-2</v>
      </c>
    </row>
    <row r="12" spans="1:14" x14ac:dyDescent="0.25">
      <c r="A12" t="s">
        <v>24</v>
      </c>
      <c r="B12">
        <v>11</v>
      </c>
      <c r="C12">
        <v>11134</v>
      </c>
      <c r="D12">
        <v>11.8281011668006</v>
      </c>
      <c r="E12">
        <v>5.6910548577610296</v>
      </c>
      <c r="F12">
        <v>10.9720477655981</v>
      </c>
      <c r="G12">
        <v>11.4336984512484</v>
      </c>
      <c r="H12">
        <v>5.7731858171175201</v>
      </c>
      <c r="I12">
        <v>1.2789705310500099</v>
      </c>
      <c r="J12">
        <v>34.824246996857397</v>
      </c>
      <c r="K12">
        <v>33.545276465807397</v>
      </c>
      <c r="L12">
        <v>0.60641006375147399</v>
      </c>
      <c r="M12">
        <v>-0.12541942113777099</v>
      </c>
      <c r="N12">
        <v>5.39345628988444E-2</v>
      </c>
    </row>
    <row r="13" spans="1:14" x14ac:dyDescent="0.25">
      <c r="A13" t="s">
        <v>25</v>
      </c>
      <c r="B13">
        <v>12</v>
      </c>
      <c r="C13">
        <v>11134</v>
      </c>
      <c r="D13">
        <v>180.75866971402999</v>
      </c>
      <c r="E13">
        <v>47.300103864624496</v>
      </c>
      <c r="F13">
        <v>183.253348952783</v>
      </c>
      <c r="G13">
        <v>181.474325414985</v>
      </c>
      <c r="H13">
        <v>49.888109838466498</v>
      </c>
      <c r="I13">
        <v>41.0104053168373</v>
      </c>
      <c r="J13">
        <v>322.87354512470199</v>
      </c>
      <c r="K13">
        <v>281.86313980786502</v>
      </c>
      <c r="L13">
        <v>-0.147973461233571</v>
      </c>
      <c r="M13">
        <v>-0.341307546337076</v>
      </c>
      <c r="N13">
        <v>0.44826670815331399</v>
      </c>
    </row>
    <row r="14" spans="1:14" x14ac:dyDescent="0.25">
      <c r="A14" t="s">
        <v>26</v>
      </c>
      <c r="B14">
        <v>13</v>
      </c>
      <c r="C14">
        <v>11134</v>
      </c>
      <c r="D14">
        <v>181.02104447039599</v>
      </c>
      <c r="E14">
        <v>36.409021428902101</v>
      </c>
      <c r="F14">
        <v>182.134986212488</v>
      </c>
      <c r="G14">
        <v>181.39636194415499</v>
      </c>
      <c r="H14">
        <v>39.152260898542401</v>
      </c>
      <c r="I14">
        <v>58.763697175042601</v>
      </c>
      <c r="J14">
        <v>295.16044626507801</v>
      </c>
      <c r="K14">
        <v>236.396749090035</v>
      </c>
      <c r="L14">
        <v>-0.104890482960193</v>
      </c>
      <c r="M14">
        <v>-0.31003848490054298</v>
      </c>
      <c r="N14">
        <v>0.34505108550562302</v>
      </c>
    </row>
    <row r="15" spans="1:14" x14ac:dyDescent="0.25">
      <c r="A15" t="s">
        <v>27</v>
      </c>
      <c r="B15">
        <v>14</v>
      </c>
      <c r="C15">
        <v>11046</v>
      </c>
      <c r="D15">
        <v>821.16079633843196</v>
      </c>
      <c r="E15">
        <v>730.03847316194901</v>
      </c>
      <c r="F15">
        <v>600.74951171875</v>
      </c>
      <c r="G15">
        <v>720.45923113340496</v>
      </c>
      <c r="H15">
        <v>668.28122607421801</v>
      </c>
      <c r="I15">
        <v>0</v>
      </c>
      <c r="J15">
        <v>3666.8984503494999</v>
      </c>
      <c r="K15">
        <v>3666.8984503494999</v>
      </c>
      <c r="L15">
        <v>1.08877312090189</v>
      </c>
      <c r="M15">
        <v>0.56936971234673095</v>
      </c>
      <c r="N15">
        <v>6.9461351438215599</v>
      </c>
    </row>
    <row r="16" spans="1:14" x14ac:dyDescent="0.25">
      <c r="A16" t="s">
        <v>28</v>
      </c>
      <c r="B16">
        <v>15</v>
      </c>
      <c r="C16">
        <v>11046</v>
      </c>
      <c r="D16">
        <v>1.53744680866858</v>
      </c>
      <c r="E16">
        <v>0.96981270672717501</v>
      </c>
      <c r="F16">
        <v>1.4181910313873201</v>
      </c>
      <c r="G16">
        <v>1.4753425368303399</v>
      </c>
      <c r="H16">
        <v>1.09651493760837</v>
      </c>
      <c r="I16">
        <v>3.1830989755689998E-3</v>
      </c>
      <c r="J16">
        <v>4.4140156397694001</v>
      </c>
      <c r="K16">
        <v>4.4108325407938302</v>
      </c>
      <c r="L16">
        <v>0.49307786831030098</v>
      </c>
      <c r="M16">
        <v>-0.65436254417469597</v>
      </c>
      <c r="N16">
        <v>9.2275275520006198E-3</v>
      </c>
    </row>
    <row r="17" spans="1:14" x14ac:dyDescent="0.25">
      <c r="A17" t="s">
        <v>29</v>
      </c>
      <c r="B17">
        <v>16</v>
      </c>
      <c r="C17">
        <v>11122</v>
      </c>
      <c r="D17">
        <v>28.216599543844001</v>
      </c>
      <c r="E17">
        <v>27.171564430661601</v>
      </c>
      <c r="F17">
        <v>28.664919178680599</v>
      </c>
      <c r="G17">
        <v>24.244147433241601</v>
      </c>
      <c r="H17">
        <v>20.402781636845202</v>
      </c>
      <c r="I17">
        <v>0</v>
      </c>
      <c r="J17">
        <v>430.68074659867699</v>
      </c>
      <c r="K17">
        <v>430.68074659867699</v>
      </c>
      <c r="L17">
        <v>2.4508630632425299</v>
      </c>
      <c r="M17">
        <v>13.2389428538181</v>
      </c>
      <c r="N17">
        <v>0.25764587800773803</v>
      </c>
    </row>
    <row r="18" spans="1:14" x14ac:dyDescent="0.25">
      <c r="A18" t="s">
        <v>30</v>
      </c>
      <c r="B18">
        <v>17</v>
      </c>
      <c r="C18">
        <v>11134</v>
      </c>
      <c r="D18">
        <v>3.5430981345728401</v>
      </c>
      <c r="E18">
        <v>11.8664527495886</v>
      </c>
      <c r="F18">
        <v>0.75</v>
      </c>
      <c r="G18">
        <v>1.0653924568919999</v>
      </c>
      <c r="H18">
        <v>0</v>
      </c>
      <c r="I18">
        <v>0.75</v>
      </c>
      <c r="J18">
        <v>346.53085329999999</v>
      </c>
      <c r="K18">
        <v>345.78085329999999</v>
      </c>
      <c r="L18">
        <v>10.1090627568071</v>
      </c>
      <c r="M18">
        <v>171.727026816924</v>
      </c>
      <c r="N18">
        <v>0.11245928183877001</v>
      </c>
    </row>
    <row r="19" spans="1:14" x14ac:dyDescent="0.25">
      <c r="A19" t="s">
        <v>31</v>
      </c>
      <c r="B19">
        <v>18</v>
      </c>
      <c r="C19">
        <v>11134</v>
      </c>
      <c r="D19">
        <v>288.65856389189298</v>
      </c>
      <c r="E19">
        <v>302.88987773847498</v>
      </c>
      <c r="F19">
        <v>180.103874206542</v>
      </c>
      <c r="G19">
        <v>234.53444919063699</v>
      </c>
      <c r="H19">
        <v>183.13423939933699</v>
      </c>
      <c r="I19">
        <v>0.75</v>
      </c>
      <c r="J19">
        <v>2377.10571289062</v>
      </c>
      <c r="K19">
        <v>2376.35571289062</v>
      </c>
      <c r="L19">
        <v>2.0505778711440401</v>
      </c>
      <c r="M19">
        <v>5.9353253171531701</v>
      </c>
      <c r="N19">
        <v>2.8705105767924399</v>
      </c>
    </row>
    <row r="20" spans="1:14" x14ac:dyDescent="0.25">
      <c r="A20" t="s">
        <v>32</v>
      </c>
      <c r="B20">
        <v>19</v>
      </c>
      <c r="C20">
        <v>11087</v>
      </c>
      <c r="D20">
        <v>0.70884820059529097</v>
      </c>
      <c r="E20">
        <v>0.454313818411899</v>
      </c>
      <c r="F20">
        <v>1</v>
      </c>
      <c r="G20">
        <v>0.76101905083981503</v>
      </c>
      <c r="H20">
        <v>0</v>
      </c>
      <c r="I20">
        <v>0</v>
      </c>
      <c r="J20">
        <v>1</v>
      </c>
      <c r="K20">
        <v>1</v>
      </c>
      <c r="L20">
        <v>-0.91931768269988501</v>
      </c>
      <c r="M20">
        <v>-1.15495914624745</v>
      </c>
      <c r="N20">
        <v>4.3146832898144803E-3</v>
      </c>
    </row>
    <row r="21" spans="1:14" x14ac:dyDescent="0.25">
      <c r="A21" t="s">
        <v>33</v>
      </c>
      <c r="B21">
        <v>20</v>
      </c>
      <c r="C21">
        <v>11087</v>
      </c>
      <c r="D21">
        <v>14.1211191537031</v>
      </c>
      <c r="E21">
        <v>12.585634012220201</v>
      </c>
      <c r="F21">
        <v>13.3650207519531</v>
      </c>
      <c r="G21">
        <v>12.783385466226299</v>
      </c>
      <c r="H21">
        <v>16.0843195404697</v>
      </c>
      <c r="I21">
        <v>-4.443359375E-2</v>
      </c>
      <c r="J21">
        <v>90.205115288496003</v>
      </c>
      <c r="K21">
        <v>90.249548882246003</v>
      </c>
      <c r="L21">
        <v>0.74305472681379503</v>
      </c>
      <c r="M21">
        <v>0.44846486980274702</v>
      </c>
      <c r="N21">
        <v>0.119527565668306</v>
      </c>
    </row>
    <row r="22" spans="1:14" x14ac:dyDescent="0.25">
      <c r="A22" t="s">
        <v>34</v>
      </c>
      <c r="B22">
        <v>21</v>
      </c>
      <c r="C22">
        <v>11087</v>
      </c>
      <c r="D22">
        <v>9.5500765688002504E-2</v>
      </c>
      <c r="E22">
        <v>0.216921892732333</v>
      </c>
      <c r="F22">
        <v>8.8948187680675996E-3</v>
      </c>
      <c r="G22">
        <v>3.5572782707948197E-2</v>
      </c>
      <c r="H22">
        <v>1.3187458305536999E-2</v>
      </c>
      <c r="I22">
        <v>0</v>
      </c>
      <c r="J22">
        <v>1</v>
      </c>
      <c r="K22">
        <v>1</v>
      </c>
      <c r="L22">
        <v>3.11872664815191</v>
      </c>
      <c r="M22">
        <v>9.1793083935284798</v>
      </c>
      <c r="N22">
        <v>2.06013823008693E-3</v>
      </c>
    </row>
    <row r="23" spans="1:14" x14ac:dyDescent="0.25">
      <c r="A23" t="s">
        <v>37</v>
      </c>
      <c r="B23">
        <v>24</v>
      </c>
      <c r="C23">
        <v>11087</v>
      </c>
      <c r="D23">
        <v>101.23738996307</v>
      </c>
      <c r="E23">
        <v>146.40120912115799</v>
      </c>
      <c r="F23">
        <v>75.684380585813997</v>
      </c>
      <c r="G23">
        <v>82.324229638816604</v>
      </c>
      <c r="H23">
        <v>37.231981220694003</v>
      </c>
      <c r="I23">
        <v>0</v>
      </c>
      <c r="J23">
        <v>8639.6352529454998</v>
      </c>
      <c r="K23">
        <v>8639.6352529454998</v>
      </c>
      <c r="L23">
        <v>25.085151018672398</v>
      </c>
      <c r="M23">
        <v>1165.6401127696199</v>
      </c>
      <c r="N23">
        <v>1.39039321500672</v>
      </c>
    </row>
    <row r="24" spans="1:14" x14ac:dyDescent="0.25">
      <c r="A24" t="s">
        <v>35</v>
      </c>
      <c r="B24">
        <v>22</v>
      </c>
      <c r="C24">
        <v>11134</v>
      </c>
      <c r="D24">
        <v>4.1512044377036998</v>
      </c>
      <c r="E24">
        <v>104.12689605961801</v>
      </c>
      <c r="F24">
        <v>0</v>
      </c>
      <c r="G24">
        <v>4.5047078271067997</v>
      </c>
      <c r="H24">
        <v>132.934766620739</v>
      </c>
      <c r="I24">
        <v>-179.98910692741299</v>
      </c>
      <c r="J24">
        <v>180</v>
      </c>
      <c r="K24">
        <v>359.98910692741299</v>
      </c>
      <c r="L24">
        <v>-8.4598698723592804E-3</v>
      </c>
      <c r="M24">
        <v>-1.14231840334617</v>
      </c>
      <c r="N24">
        <v>0.98681857148683005</v>
      </c>
    </row>
    <row r="25" spans="1:14" x14ac:dyDescent="0.25">
      <c r="A25" t="s">
        <v>36</v>
      </c>
      <c r="B25">
        <v>23</v>
      </c>
      <c r="C25">
        <v>11134</v>
      </c>
      <c r="D25">
        <v>42.337153753375198</v>
      </c>
      <c r="E25">
        <v>104.217583474973</v>
      </c>
      <c r="F25">
        <v>16.219188107938901</v>
      </c>
      <c r="G25">
        <v>24.1073700033973</v>
      </c>
      <c r="H25">
        <v>15.423532445086501</v>
      </c>
      <c r="I25">
        <v>0</v>
      </c>
      <c r="J25">
        <v>3916.0347419129198</v>
      </c>
      <c r="K25">
        <v>3916.0347419129198</v>
      </c>
      <c r="L25">
        <v>14.2330618853514</v>
      </c>
      <c r="M25">
        <v>368.11040084164699</v>
      </c>
      <c r="N25">
        <v>0.98767802307003505</v>
      </c>
    </row>
    <row r="27" spans="1:14" x14ac:dyDescent="0.25">
      <c r="A27" t="s">
        <v>38</v>
      </c>
      <c r="B27">
        <v>25</v>
      </c>
      <c r="C27">
        <v>11134</v>
      </c>
      <c r="D27">
        <v>27.033243025478701</v>
      </c>
      <c r="E27">
        <v>22.793563634176898</v>
      </c>
      <c r="F27">
        <v>22.044570030975599</v>
      </c>
      <c r="G27">
        <v>24.199437165261301</v>
      </c>
      <c r="H27">
        <v>21.363148196644499</v>
      </c>
      <c r="I27">
        <v>0</v>
      </c>
      <c r="J27">
        <v>100</v>
      </c>
      <c r="K27">
        <v>100</v>
      </c>
      <c r="L27">
        <v>1.04504584353008</v>
      </c>
      <c r="M27">
        <v>0.73139566379099097</v>
      </c>
      <c r="N27">
        <v>0.21601634885663001</v>
      </c>
    </row>
    <row r="28" spans="1:14" x14ac:dyDescent="0.25">
      <c r="A28" t="s">
        <v>39</v>
      </c>
      <c r="B28">
        <v>26</v>
      </c>
      <c r="C28">
        <v>11134</v>
      </c>
      <c r="D28">
        <v>30.630562784999402</v>
      </c>
      <c r="E28">
        <v>17.402615944750998</v>
      </c>
      <c r="F28">
        <v>27.665616577159501</v>
      </c>
      <c r="G28">
        <v>29.113720643854201</v>
      </c>
      <c r="H28">
        <v>16.2610219432893</v>
      </c>
      <c r="I28">
        <v>0</v>
      </c>
      <c r="J28">
        <v>99.013831087670098</v>
      </c>
      <c r="K28">
        <v>99.013831087670098</v>
      </c>
      <c r="L28">
        <v>0.83081330974066603</v>
      </c>
      <c r="M28">
        <v>0.56448386045180299</v>
      </c>
      <c r="N28">
        <v>0.16492592458437</v>
      </c>
    </row>
    <row r="29" spans="1:14" x14ac:dyDescent="0.25">
      <c r="A29" t="s">
        <v>40</v>
      </c>
      <c r="B29">
        <v>27</v>
      </c>
      <c r="C29">
        <v>11134</v>
      </c>
      <c r="D29">
        <v>29.148563135899501</v>
      </c>
      <c r="E29">
        <v>15.1502196233139</v>
      </c>
      <c r="F29">
        <v>26.5102815018919</v>
      </c>
      <c r="G29">
        <v>27.746238651824001</v>
      </c>
      <c r="H29">
        <v>13.9695293767814</v>
      </c>
      <c r="I29">
        <v>0</v>
      </c>
      <c r="J29">
        <v>95.055492042287</v>
      </c>
      <c r="K29">
        <v>95.055492042287</v>
      </c>
      <c r="L29">
        <v>0.924309674546402</v>
      </c>
      <c r="M29">
        <v>0.92810262690476997</v>
      </c>
      <c r="N29">
        <v>0.14357979208206101</v>
      </c>
    </row>
    <row r="30" spans="1:14" x14ac:dyDescent="0.25">
      <c r="A30" t="s">
        <v>41</v>
      </c>
      <c r="B30">
        <v>28</v>
      </c>
      <c r="C30">
        <v>11134</v>
      </c>
      <c r="D30">
        <v>28.695152421436202</v>
      </c>
      <c r="E30">
        <v>14.015751237759</v>
      </c>
      <c r="F30">
        <v>26.541400719416</v>
      </c>
      <c r="G30">
        <v>27.430648884333301</v>
      </c>
      <c r="H30">
        <v>12.657393915997901</v>
      </c>
      <c r="I30">
        <v>0</v>
      </c>
      <c r="J30">
        <v>92.338692505098606</v>
      </c>
      <c r="K30">
        <v>92.338692505098606</v>
      </c>
      <c r="L30">
        <v>0.92431914323243902</v>
      </c>
      <c r="M30">
        <v>1.0176972705537899</v>
      </c>
      <c r="N30">
        <v>0.13282834827652101</v>
      </c>
    </row>
    <row r="31" spans="1:14" x14ac:dyDescent="0.25">
      <c r="A31" t="s">
        <v>42</v>
      </c>
      <c r="B31">
        <v>29</v>
      </c>
      <c r="C31">
        <v>11134</v>
      </c>
      <c r="D31">
        <v>29.685389840568401</v>
      </c>
      <c r="E31">
        <v>19.251709555950899</v>
      </c>
      <c r="F31">
        <v>28.833173482814399</v>
      </c>
      <c r="G31">
        <v>28.9468987632915</v>
      </c>
      <c r="H31">
        <v>21.2838154480519</v>
      </c>
      <c r="I31">
        <v>0</v>
      </c>
      <c r="J31">
        <v>97.502458210422802</v>
      </c>
      <c r="K31">
        <v>97.502458210422802</v>
      </c>
      <c r="L31">
        <v>0.31745797586268698</v>
      </c>
      <c r="M31">
        <v>-0.51048735623137897</v>
      </c>
      <c r="N31">
        <v>0.18244992640331301</v>
      </c>
    </row>
    <row r="32" spans="1:14" x14ac:dyDescent="0.25">
      <c r="A32" t="s">
        <v>43</v>
      </c>
      <c r="B32">
        <v>30</v>
      </c>
      <c r="C32">
        <v>11134</v>
      </c>
      <c r="D32">
        <v>16.987242607867099</v>
      </c>
      <c r="E32">
        <v>9.2582976834259494</v>
      </c>
      <c r="F32">
        <v>16.336346034343201</v>
      </c>
      <c r="G32">
        <v>16.551901258655398</v>
      </c>
      <c r="H32">
        <v>9.3336113164456993</v>
      </c>
      <c r="I32">
        <v>0</v>
      </c>
      <c r="J32">
        <v>76.050448146816294</v>
      </c>
      <c r="K32">
        <v>76.050448146816294</v>
      </c>
      <c r="L32">
        <v>0.531300054110453</v>
      </c>
      <c r="M32">
        <v>0.39351822868363701</v>
      </c>
      <c r="N32">
        <v>8.77415964567618E-2</v>
      </c>
    </row>
    <row r="33" spans="1:14" x14ac:dyDescent="0.25">
      <c r="A33" t="s">
        <v>44</v>
      </c>
      <c r="B33">
        <v>31</v>
      </c>
      <c r="C33">
        <v>11134</v>
      </c>
      <c r="D33">
        <v>15.2493819449281</v>
      </c>
      <c r="E33">
        <v>7.8744841298453796</v>
      </c>
      <c r="F33">
        <v>14.9500750982754</v>
      </c>
      <c r="G33">
        <v>15.0182666609594</v>
      </c>
      <c r="H33">
        <v>8.1596485580973095</v>
      </c>
      <c r="I33">
        <v>0</v>
      </c>
      <c r="J33">
        <v>64.262531554273295</v>
      </c>
      <c r="K33">
        <v>64.262531554273295</v>
      </c>
      <c r="L33">
        <v>0.41501428284702302</v>
      </c>
      <c r="M33">
        <v>0.48255541123699303</v>
      </c>
      <c r="N33">
        <v>7.4627089390627496E-2</v>
      </c>
    </row>
    <row r="34" spans="1:14" x14ac:dyDescent="0.25">
      <c r="A34" t="s">
        <v>45</v>
      </c>
      <c r="B34">
        <v>32</v>
      </c>
      <c r="C34">
        <v>11134</v>
      </c>
      <c r="D34">
        <v>14.3096730267493</v>
      </c>
      <c r="E34">
        <v>7.4014368641852499</v>
      </c>
      <c r="F34">
        <v>14.1072459426035</v>
      </c>
      <c r="G34">
        <v>14.1352347420911</v>
      </c>
      <c r="H34">
        <v>7.8315546425210902</v>
      </c>
      <c r="I34">
        <v>0</v>
      </c>
      <c r="J34">
        <v>60.045419454188398</v>
      </c>
      <c r="K34">
        <v>60.045419454188398</v>
      </c>
      <c r="L34">
        <v>0.35158867593589999</v>
      </c>
      <c r="M34">
        <v>0.26527558280639002</v>
      </c>
      <c r="N34">
        <v>7.0143984212142199E-2</v>
      </c>
    </row>
    <row r="35" spans="1:14" x14ac:dyDescent="0.25">
      <c r="A35" t="s">
        <v>46</v>
      </c>
      <c r="B35">
        <v>33</v>
      </c>
      <c r="C35">
        <v>11134</v>
      </c>
      <c r="D35">
        <v>20.881880588189599</v>
      </c>
      <c r="E35">
        <v>21.087938459574801</v>
      </c>
      <c r="F35">
        <v>15.2449869016432</v>
      </c>
      <c r="G35">
        <v>17.550610105818802</v>
      </c>
      <c r="H35">
        <v>19.571246554737101</v>
      </c>
      <c r="I35">
        <v>0</v>
      </c>
      <c r="J35">
        <v>100</v>
      </c>
      <c r="K35">
        <v>100</v>
      </c>
      <c r="L35">
        <v>1.3478752791286399</v>
      </c>
      <c r="M35">
        <v>1.68734951497215</v>
      </c>
      <c r="N35">
        <v>0.19985200840294801</v>
      </c>
    </row>
    <row r="36" spans="1:14" x14ac:dyDescent="0.25">
      <c r="A36" t="s">
        <v>47</v>
      </c>
      <c r="B36">
        <v>34</v>
      </c>
      <c r="C36">
        <v>11134</v>
      </c>
      <c r="D36">
        <v>20.263671262581401</v>
      </c>
      <c r="E36">
        <v>17.4624605654523</v>
      </c>
      <c r="F36">
        <v>14.2097642407191</v>
      </c>
      <c r="G36">
        <v>17.708211746977199</v>
      </c>
      <c r="H36">
        <v>13.7656870918424</v>
      </c>
      <c r="I36">
        <v>0</v>
      </c>
      <c r="J36">
        <v>100</v>
      </c>
      <c r="K36">
        <v>100</v>
      </c>
      <c r="L36">
        <v>1.2327181127110201</v>
      </c>
      <c r="M36">
        <v>1.11664600825866</v>
      </c>
      <c r="N36">
        <v>0.16549307663966401</v>
      </c>
    </row>
    <row r="37" spans="1:14" x14ac:dyDescent="0.25">
      <c r="A37" t="s">
        <v>48</v>
      </c>
      <c r="B37">
        <v>35</v>
      </c>
      <c r="C37">
        <v>11134</v>
      </c>
      <c r="D37">
        <v>23.506837962390701</v>
      </c>
      <c r="E37">
        <v>16.997648619563599</v>
      </c>
      <c r="F37">
        <v>19.539531816074199</v>
      </c>
      <c r="G37">
        <v>21.556593833161202</v>
      </c>
      <c r="H37">
        <v>17.419037319358999</v>
      </c>
      <c r="I37">
        <v>0.216254819593729</v>
      </c>
      <c r="J37">
        <v>96.6369292997625</v>
      </c>
      <c r="K37">
        <v>96.420674480168699</v>
      </c>
      <c r="L37">
        <v>0.89962372386008604</v>
      </c>
      <c r="M37">
        <v>0.23887207436212901</v>
      </c>
      <c r="N37">
        <v>0.16108801821759</v>
      </c>
    </row>
    <row r="38" spans="1:14" x14ac:dyDescent="0.25">
      <c r="A38" t="s">
        <v>49</v>
      </c>
      <c r="B38">
        <v>36</v>
      </c>
      <c r="C38">
        <v>11134</v>
      </c>
      <c r="D38">
        <v>25.240283349552399</v>
      </c>
      <c r="E38">
        <v>16.068931336760901</v>
      </c>
      <c r="F38">
        <v>22.6763250845156</v>
      </c>
      <c r="G38">
        <v>23.7874383264923</v>
      </c>
      <c r="H38">
        <v>17.6533725540109</v>
      </c>
      <c r="I38">
        <v>0.62072613710455504</v>
      </c>
      <c r="J38">
        <v>96.244499519498206</v>
      </c>
      <c r="K38">
        <v>95.623773382393694</v>
      </c>
      <c r="L38">
        <v>0.73595823406679495</v>
      </c>
      <c r="M38">
        <v>5.1445147653738699E-2</v>
      </c>
      <c r="N38">
        <v>0.15228649337615199</v>
      </c>
    </row>
    <row r="39" spans="1:14" x14ac:dyDescent="0.25">
      <c r="A39" t="s">
        <v>50</v>
      </c>
      <c r="B39">
        <v>37</v>
      </c>
      <c r="C39">
        <v>11134</v>
      </c>
      <c r="D39">
        <v>4.6293298994592499E-3</v>
      </c>
      <c r="E39">
        <v>0.268302913238603</v>
      </c>
      <c r="F39">
        <v>0</v>
      </c>
      <c r="G39">
        <v>0</v>
      </c>
      <c r="H39">
        <v>0</v>
      </c>
      <c r="I39">
        <v>0</v>
      </c>
      <c r="J39">
        <v>21.074283027738598</v>
      </c>
      <c r="K39">
        <v>21.074283027738598</v>
      </c>
      <c r="L39">
        <v>65.639960220773901</v>
      </c>
      <c r="M39">
        <v>4559.8515961697203</v>
      </c>
      <c r="N39">
        <v>2.5427272643974699E-3</v>
      </c>
    </row>
    <row r="40" spans="1:14" x14ac:dyDescent="0.25">
      <c r="A40" t="s">
        <v>51</v>
      </c>
      <c r="B40">
        <v>38</v>
      </c>
      <c r="C40">
        <v>11134</v>
      </c>
      <c r="D40">
        <v>0.117848814406951</v>
      </c>
      <c r="E40">
        <v>1.4450568375648301</v>
      </c>
      <c r="F40">
        <v>0</v>
      </c>
      <c r="G40">
        <v>0</v>
      </c>
      <c r="H40">
        <v>0</v>
      </c>
      <c r="I40">
        <v>0</v>
      </c>
      <c r="J40">
        <v>42.629877239762401</v>
      </c>
      <c r="K40">
        <v>42.629877239762401</v>
      </c>
      <c r="L40">
        <v>17.680253125479201</v>
      </c>
      <c r="M40">
        <v>379.40458877651599</v>
      </c>
      <c r="N40">
        <v>1.36949143605177E-2</v>
      </c>
    </row>
    <row r="41" spans="1:14" x14ac:dyDescent="0.25">
      <c r="A41" t="s">
        <v>52</v>
      </c>
      <c r="B41">
        <v>39</v>
      </c>
      <c r="C41">
        <v>11134</v>
      </c>
      <c r="D41">
        <v>0.27779522807287099</v>
      </c>
      <c r="E41">
        <v>2.4157954907138999</v>
      </c>
      <c r="F41">
        <v>0</v>
      </c>
      <c r="G41">
        <v>0</v>
      </c>
      <c r="H41">
        <v>0</v>
      </c>
      <c r="I41">
        <v>0</v>
      </c>
      <c r="J41">
        <v>49.804906388800298</v>
      </c>
      <c r="K41">
        <v>49.804906388800298</v>
      </c>
      <c r="L41">
        <v>11.377977479957099</v>
      </c>
      <c r="M41">
        <v>147.42843905124599</v>
      </c>
      <c r="N41">
        <v>2.2894678948133299E-2</v>
      </c>
    </row>
    <row r="42" spans="1:14" x14ac:dyDescent="0.25">
      <c r="A42" t="s">
        <v>53</v>
      </c>
      <c r="B42">
        <v>40</v>
      </c>
      <c r="C42">
        <v>11134</v>
      </c>
      <c r="D42">
        <v>0.39771848845701602</v>
      </c>
      <c r="E42">
        <v>3.0144422523617198</v>
      </c>
      <c r="F42">
        <v>0</v>
      </c>
      <c r="G42">
        <v>0</v>
      </c>
      <c r="H42">
        <v>0</v>
      </c>
      <c r="I42">
        <v>0</v>
      </c>
      <c r="J42">
        <v>50.3933692703378</v>
      </c>
      <c r="K42">
        <v>50.3933692703378</v>
      </c>
      <c r="L42">
        <v>9.8264794964519204</v>
      </c>
      <c r="M42">
        <v>105.563983162573</v>
      </c>
      <c r="N42">
        <v>2.8568100172715698E-2</v>
      </c>
    </row>
    <row r="43" spans="1:14" x14ac:dyDescent="0.25">
      <c r="A43" t="s">
        <v>54</v>
      </c>
      <c r="B43">
        <v>41</v>
      </c>
      <c r="C43">
        <v>11134</v>
      </c>
      <c r="D43">
        <v>3.7893901317722398</v>
      </c>
      <c r="E43">
        <v>5.0550910109054401</v>
      </c>
      <c r="F43">
        <v>2.2362752384186599</v>
      </c>
      <c r="G43">
        <v>2.70051594374211</v>
      </c>
      <c r="H43">
        <v>1.6896456677355101</v>
      </c>
      <c r="I43">
        <v>0</v>
      </c>
      <c r="J43">
        <v>86.563389187480198</v>
      </c>
      <c r="K43">
        <v>86.563389187480198</v>
      </c>
      <c r="L43">
        <v>4.0052375686211699</v>
      </c>
      <c r="M43">
        <v>27.2810579523914</v>
      </c>
      <c r="N43">
        <v>4.7907484798754098E-2</v>
      </c>
    </row>
    <row r="44" spans="1:14" x14ac:dyDescent="0.25">
      <c r="A44" t="s">
        <v>55</v>
      </c>
      <c r="B44">
        <v>42</v>
      </c>
      <c r="C44">
        <v>11134</v>
      </c>
      <c r="D44">
        <v>11.408193352293999</v>
      </c>
      <c r="E44">
        <v>10.0379446613592</v>
      </c>
      <c r="F44">
        <v>9.5006803945605007</v>
      </c>
      <c r="G44">
        <v>10.074227415563699</v>
      </c>
      <c r="H44">
        <v>9.8592744146602307</v>
      </c>
      <c r="I44">
        <v>0</v>
      </c>
      <c r="J44">
        <v>54.202153867811603</v>
      </c>
      <c r="K44">
        <v>54.202153867811603</v>
      </c>
      <c r="L44">
        <v>1.11162322056096</v>
      </c>
      <c r="M44">
        <v>1.05064803809625</v>
      </c>
      <c r="N44">
        <v>9.5130370598148203E-2</v>
      </c>
    </row>
    <row r="45" spans="1:14" x14ac:dyDescent="0.25">
      <c r="A45" t="s">
        <v>56</v>
      </c>
      <c r="B45">
        <v>43</v>
      </c>
      <c r="C45">
        <v>11134</v>
      </c>
      <c r="D45">
        <v>11.6083837576014</v>
      </c>
      <c r="E45">
        <v>9.1459494144528808</v>
      </c>
      <c r="F45">
        <v>9.3997845721978805</v>
      </c>
      <c r="G45">
        <v>10.697533328300301</v>
      </c>
      <c r="H45">
        <v>9.2159740574436597</v>
      </c>
      <c r="I45">
        <v>0</v>
      </c>
      <c r="J45">
        <v>47.110234616056303</v>
      </c>
      <c r="K45">
        <v>47.110234616056303</v>
      </c>
      <c r="L45">
        <v>0.816852404524677</v>
      </c>
      <c r="M45">
        <v>3.5081489355004401E-3</v>
      </c>
      <c r="N45">
        <v>8.6676863304305796E-2</v>
      </c>
    </row>
    <row r="46" spans="1:14" x14ac:dyDescent="0.25">
      <c r="A46" t="s">
        <v>57</v>
      </c>
      <c r="B46">
        <v>44</v>
      </c>
      <c r="C46">
        <v>11134</v>
      </c>
      <c r="D46">
        <v>10.757094393792901</v>
      </c>
      <c r="E46">
        <v>8.2835232793198408</v>
      </c>
      <c r="F46">
        <v>8.6818625064661905</v>
      </c>
      <c r="G46">
        <v>9.9534174718009396</v>
      </c>
      <c r="H46">
        <v>8.4213600867294396</v>
      </c>
      <c r="I46">
        <v>0</v>
      </c>
      <c r="J46">
        <v>41.699116511932402</v>
      </c>
      <c r="K46">
        <v>41.699116511932402</v>
      </c>
      <c r="L46">
        <v>0.76919889535680397</v>
      </c>
      <c r="M46">
        <v>-0.19620736061291</v>
      </c>
      <c r="N46">
        <v>7.8503584748133098E-2</v>
      </c>
    </row>
    <row r="47" spans="1:14" x14ac:dyDescent="0.25">
      <c r="A47" t="s">
        <v>58</v>
      </c>
      <c r="B47">
        <v>45</v>
      </c>
      <c r="C47">
        <v>11134</v>
      </c>
      <c r="D47">
        <v>1.2207858008827099</v>
      </c>
      <c r="E47">
        <v>5.2271882458283399</v>
      </c>
      <c r="F47">
        <v>0</v>
      </c>
      <c r="G47">
        <v>5.5590137629284199E-3</v>
      </c>
      <c r="H47">
        <v>0</v>
      </c>
      <c r="I47">
        <v>0</v>
      </c>
      <c r="J47">
        <v>86.851211072664299</v>
      </c>
      <c r="K47">
        <v>86.851211072664299</v>
      </c>
      <c r="L47">
        <v>5.8218802602949502</v>
      </c>
      <c r="M47">
        <v>40.305646099740699</v>
      </c>
      <c r="N47">
        <v>4.9538463479096302E-2</v>
      </c>
    </row>
    <row r="48" spans="1:14" x14ac:dyDescent="0.25">
      <c r="A48" t="s">
        <v>59</v>
      </c>
      <c r="B48">
        <v>46</v>
      </c>
      <c r="C48">
        <v>11134</v>
      </c>
      <c r="D48">
        <v>8.1728083337461399</v>
      </c>
      <c r="E48">
        <v>7.9577920490294298</v>
      </c>
      <c r="F48">
        <v>6.62978547735392</v>
      </c>
      <c r="G48">
        <v>7.0666541122030297</v>
      </c>
      <c r="H48">
        <v>8.8813814290664492</v>
      </c>
      <c r="I48">
        <v>0</v>
      </c>
      <c r="J48">
        <v>53.926412680895801</v>
      </c>
      <c r="K48">
        <v>53.926412680895801</v>
      </c>
      <c r="L48">
        <v>1.1726376780916901</v>
      </c>
      <c r="M48">
        <v>1.52611852265946</v>
      </c>
      <c r="N48">
        <v>7.5416604923249198E-2</v>
      </c>
    </row>
    <row r="49" spans="1:14" x14ac:dyDescent="0.25">
      <c r="A49" t="s">
        <v>60</v>
      </c>
      <c r="B49">
        <v>47</v>
      </c>
      <c r="C49">
        <v>11134</v>
      </c>
      <c r="D49">
        <v>8.1917417002687696</v>
      </c>
      <c r="E49">
        <v>6.8651528204658403</v>
      </c>
      <c r="F49">
        <v>6.8062938503350701</v>
      </c>
      <c r="G49">
        <v>7.3700460596095203</v>
      </c>
      <c r="H49">
        <v>6.25631248868787</v>
      </c>
      <c r="I49">
        <v>0</v>
      </c>
      <c r="J49">
        <v>56.256300322831699</v>
      </c>
      <c r="K49">
        <v>56.256300322831699</v>
      </c>
      <c r="L49">
        <v>1.1765960836487701</v>
      </c>
      <c r="M49">
        <v>1.7664272269777399</v>
      </c>
      <c r="N49">
        <v>6.5061579243195902E-2</v>
      </c>
    </row>
    <row r="50" spans="1:14" x14ac:dyDescent="0.25">
      <c r="A50" t="s">
        <v>61</v>
      </c>
      <c r="B50">
        <v>48</v>
      </c>
      <c r="C50">
        <v>11134</v>
      </c>
      <c r="D50">
        <v>7.9922426099789599</v>
      </c>
      <c r="E50">
        <v>6.1653997247505199</v>
      </c>
      <c r="F50">
        <v>6.7039009226896402</v>
      </c>
      <c r="G50">
        <v>7.3092437762966398</v>
      </c>
      <c r="H50">
        <v>5.6385779155831504</v>
      </c>
      <c r="I50">
        <v>0</v>
      </c>
      <c r="J50">
        <v>51.262446950806599</v>
      </c>
      <c r="K50">
        <v>51.262446950806599</v>
      </c>
      <c r="L50">
        <v>1.16320720036169</v>
      </c>
      <c r="M50">
        <v>1.8685824336088499</v>
      </c>
      <c r="N50">
        <v>5.8429965544541898E-2</v>
      </c>
    </row>
    <row r="51" spans="1:14" x14ac:dyDescent="0.25">
      <c r="A51" t="s">
        <v>62</v>
      </c>
      <c r="B51">
        <v>49</v>
      </c>
      <c r="C51">
        <v>11134</v>
      </c>
      <c r="D51">
        <v>17.152293212434799</v>
      </c>
      <c r="E51">
        <v>19.2675095284213</v>
      </c>
      <c r="F51">
        <v>11.926034852864101</v>
      </c>
      <c r="G51">
        <v>13.9430362859587</v>
      </c>
      <c r="H51">
        <v>17.681539272856298</v>
      </c>
      <c r="I51">
        <v>0</v>
      </c>
      <c r="J51">
        <v>100</v>
      </c>
      <c r="K51">
        <v>100</v>
      </c>
      <c r="L51">
        <v>1.3768134392362601</v>
      </c>
      <c r="M51">
        <v>1.87907899043035</v>
      </c>
      <c r="N51">
        <v>0.182599663952906</v>
      </c>
    </row>
    <row r="52" spans="1:14" x14ac:dyDescent="0.25">
      <c r="A52" t="s">
        <v>63</v>
      </c>
      <c r="B52">
        <v>50</v>
      </c>
      <c r="C52">
        <v>11134</v>
      </c>
      <c r="D52">
        <v>11.196075720066601</v>
      </c>
      <c r="E52">
        <v>10.081853811079601</v>
      </c>
      <c r="F52">
        <v>9.0703237605603793</v>
      </c>
      <c r="G52">
        <v>9.7099656452808993</v>
      </c>
      <c r="H52">
        <v>7.6070494261611197</v>
      </c>
      <c r="I52">
        <v>0</v>
      </c>
      <c r="J52">
        <v>89.958891054181294</v>
      </c>
      <c r="K52">
        <v>89.958891054181294</v>
      </c>
      <c r="L52">
        <v>2.06179676193848</v>
      </c>
      <c r="M52">
        <v>6.7485692765847096</v>
      </c>
      <c r="N52">
        <v>9.5546500974084195E-2</v>
      </c>
    </row>
    <row r="53" spans="1:14" x14ac:dyDescent="0.25">
      <c r="A53" t="s">
        <v>64</v>
      </c>
      <c r="B53">
        <v>51</v>
      </c>
      <c r="C53">
        <v>11134</v>
      </c>
      <c r="D53">
        <v>9.21258138434664</v>
      </c>
      <c r="E53">
        <v>7.5243529878032298</v>
      </c>
      <c r="F53">
        <v>7.8642257720531799</v>
      </c>
      <c r="G53">
        <v>8.1622233190452693</v>
      </c>
      <c r="H53">
        <v>5.6422086526719699</v>
      </c>
      <c r="I53">
        <v>0</v>
      </c>
      <c r="J53">
        <v>72.164794789050404</v>
      </c>
      <c r="K53">
        <v>72.164794789050404</v>
      </c>
      <c r="L53">
        <v>2.0802312802599801</v>
      </c>
      <c r="M53">
        <v>7.2505712606828201</v>
      </c>
      <c r="N53">
        <v>7.1308869732708904E-2</v>
      </c>
    </row>
    <row r="54" spans="1:14" x14ac:dyDescent="0.25">
      <c r="A54" t="s">
        <v>65</v>
      </c>
      <c r="B54">
        <v>52</v>
      </c>
      <c r="C54">
        <v>11134</v>
      </c>
      <c r="D54">
        <v>8.3463597037831203</v>
      </c>
      <c r="E54">
        <v>6.4387608926252797</v>
      </c>
      <c r="F54">
        <v>7.2618311448060799</v>
      </c>
      <c r="G54">
        <v>7.4949079114304098</v>
      </c>
      <c r="H54">
        <v>5.0126031649314404</v>
      </c>
      <c r="I54">
        <v>0</v>
      </c>
      <c r="J54">
        <v>59.897264540145201</v>
      </c>
      <c r="K54">
        <v>59.897264540145201</v>
      </c>
      <c r="L54">
        <v>1.96711014558443</v>
      </c>
      <c r="M54">
        <v>6.6298867369720504</v>
      </c>
      <c r="N54">
        <v>6.1020630275656997E-2</v>
      </c>
    </row>
    <row r="55" spans="1:14" x14ac:dyDescent="0.25">
      <c r="A55" t="s">
        <v>66</v>
      </c>
      <c r="B55">
        <v>53</v>
      </c>
      <c r="C55">
        <v>11134</v>
      </c>
      <c r="D55">
        <v>0.232388070773761</v>
      </c>
      <c r="E55">
        <v>2.3679669284462501</v>
      </c>
      <c r="F55">
        <v>0</v>
      </c>
      <c r="G55">
        <v>0</v>
      </c>
      <c r="H55">
        <v>0</v>
      </c>
      <c r="I55">
        <v>0</v>
      </c>
      <c r="J55">
        <v>89.426268373636802</v>
      </c>
      <c r="K55">
        <v>89.426268373636802</v>
      </c>
      <c r="L55">
        <v>16.672813542721101</v>
      </c>
      <c r="M55">
        <v>386.64788849113</v>
      </c>
      <c r="N55">
        <v>2.24414039992075E-2</v>
      </c>
    </row>
    <row r="56" spans="1:14" x14ac:dyDescent="0.25">
      <c r="A56" t="s">
        <v>67</v>
      </c>
      <c r="B56">
        <v>54</v>
      </c>
      <c r="C56">
        <v>11134</v>
      </c>
      <c r="D56">
        <v>1.22359712403815</v>
      </c>
      <c r="E56">
        <v>3.7349439806971501</v>
      </c>
      <c r="F56">
        <v>0</v>
      </c>
      <c r="G56">
        <v>0.31334511026320799</v>
      </c>
      <c r="H56">
        <v>0</v>
      </c>
      <c r="I56">
        <v>0</v>
      </c>
      <c r="J56">
        <v>55.473494410385797</v>
      </c>
      <c r="K56">
        <v>55.473494410385797</v>
      </c>
      <c r="L56">
        <v>5.74940633590671</v>
      </c>
      <c r="M56">
        <v>45.485399112076401</v>
      </c>
      <c r="N56">
        <v>3.5396350252336499E-2</v>
      </c>
    </row>
    <row r="57" spans="1:14" x14ac:dyDescent="0.25">
      <c r="A57" t="s">
        <v>68</v>
      </c>
      <c r="B57">
        <v>55</v>
      </c>
      <c r="C57">
        <v>11134</v>
      </c>
      <c r="D57">
        <v>2.80471488649171</v>
      </c>
      <c r="E57">
        <v>5.6819597068477199</v>
      </c>
      <c r="F57">
        <v>6.8831427148807495E-2</v>
      </c>
      <c r="G57">
        <v>1.40922998375742</v>
      </c>
      <c r="H57">
        <v>0.102049473890822</v>
      </c>
      <c r="I57">
        <v>0</v>
      </c>
      <c r="J57">
        <v>66.568397168560097</v>
      </c>
      <c r="K57">
        <v>66.568397168560097</v>
      </c>
      <c r="L57">
        <v>3.4588030279442399</v>
      </c>
      <c r="M57">
        <v>16.535789532986499</v>
      </c>
      <c r="N57">
        <v>5.3848367456827299E-2</v>
      </c>
    </row>
    <row r="58" spans="1:14" x14ac:dyDescent="0.25">
      <c r="A58" t="s">
        <v>69</v>
      </c>
      <c r="B58">
        <v>56</v>
      </c>
      <c r="C58">
        <v>11134</v>
      </c>
      <c r="D58">
        <v>4.2614760062499002</v>
      </c>
      <c r="E58">
        <v>6.97800285389261</v>
      </c>
      <c r="F58">
        <v>0.90878777282890799</v>
      </c>
      <c r="G58">
        <v>2.66245892656289</v>
      </c>
      <c r="H58">
        <v>1.3473687519961299</v>
      </c>
      <c r="I58">
        <v>0</v>
      </c>
      <c r="J58">
        <v>64.280804292190396</v>
      </c>
      <c r="K58">
        <v>64.280804292190396</v>
      </c>
      <c r="L58">
        <v>2.5518832499554001</v>
      </c>
      <c r="M58">
        <v>8.4155031953819694</v>
      </c>
      <c r="N58">
        <v>6.6131067655821593E-2</v>
      </c>
    </row>
    <row r="59" spans="1:14" x14ac:dyDescent="0.25">
      <c r="A59" t="s">
        <v>70</v>
      </c>
      <c r="B59">
        <v>57</v>
      </c>
      <c r="C59">
        <v>11134</v>
      </c>
      <c r="D59">
        <v>2800.2329550429699</v>
      </c>
      <c r="E59">
        <v>3617.88177013121</v>
      </c>
      <c r="F59">
        <v>2263.18557475949</v>
      </c>
      <c r="G59">
        <v>2344.10042957418</v>
      </c>
      <c r="H59">
        <v>1885.02530230651</v>
      </c>
      <c r="I59" s="1">
        <v>9.0631854254752398E-4</v>
      </c>
      <c r="J59">
        <v>115867.76868605601</v>
      </c>
      <c r="K59">
        <v>115867.767779737</v>
      </c>
      <c r="L59">
        <v>10.9563340853098</v>
      </c>
      <c r="M59">
        <v>209.73066787701799</v>
      </c>
      <c r="N59">
        <v>34.286942714253101</v>
      </c>
    </row>
    <row r="60" spans="1:14" x14ac:dyDescent="0.25">
      <c r="A60" t="s">
        <v>71</v>
      </c>
      <c r="B60">
        <v>58</v>
      </c>
      <c r="C60">
        <v>11109</v>
      </c>
      <c r="D60">
        <v>7.6497434512557296</v>
      </c>
      <c r="E60">
        <v>1.2947830199900301</v>
      </c>
      <c r="F60">
        <v>8</v>
      </c>
      <c r="G60">
        <v>7.9982000224997103</v>
      </c>
      <c r="H60">
        <v>0</v>
      </c>
      <c r="I60">
        <v>1</v>
      </c>
      <c r="J60">
        <v>8</v>
      </c>
      <c r="K60">
        <v>7</v>
      </c>
      <c r="L60">
        <v>-4.05419280705636</v>
      </c>
      <c r="M60">
        <v>15.528097939150101</v>
      </c>
      <c r="N60">
        <v>1.2284557345026601E-2</v>
      </c>
    </row>
    <row r="61" spans="1:14" x14ac:dyDescent="0.25">
      <c r="A61" t="s">
        <v>72</v>
      </c>
      <c r="B61">
        <v>59</v>
      </c>
      <c r="C61">
        <v>11109</v>
      </c>
      <c r="D61">
        <v>28.824196597353499</v>
      </c>
      <c r="E61">
        <v>7.7797118026519296</v>
      </c>
      <c r="F61">
        <v>32</v>
      </c>
      <c r="G61">
        <v>30.805152435594501</v>
      </c>
      <c r="H61">
        <v>0</v>
      </c>
      <c r="I61">
        <v>1</v>
      </c>
      <c r="J61">
        <v>43</v>
      </c>
      <c r="K61">
        <v>42</v>
      </c>
      <c r="L61">
        <v>-2.0615875254582998</v>
      </c>
      <c r="M61">
        <v>3.1151789131690499</v>
      </c>
      <c r="N61">
        <v>7.38118389660328E-2</v>
      </c>
    </row>
    <row r="62" spans="1:14" x14ac:dyDescent="0.25">
      <c r="A62" t="s">
        <v>73</v>
      </c>
      <c r="B62">
        <v>60</v>
      </c>
      <c r="C62">
        <v>10764</v>
      </c>
      <c r="D62">
        <v>2104334.6549609802</v>
      </c>
      <c r="E62">
        <v>8473118.3570242003</v>
      </c>
      <c r="F62">
        <v>318311</v>
      </c>
      <c r="G62">
        <v>454360.32361820701</v>
      </c>
      <c r="H62">
        <v>325485.55619999999</v>
      </c>
      <c r="I62">
        <v>0</v>
      </c>
      <c r="J62">
        <v>63350373</v>
      </c>
      <c r="K62">
        <v>63350373</v>
      </c>
      <c r="L62">
        <v>5.8347699740244598</v>
      </c>
      <c r="M62">
        <v>34.904569025142003</v>
      </c>
      <c r="N62">
        <v>81668.847769739194</v>
      </c>
    </row>
    <row r="63" spans="1:14" x14ac:dyDescent="0.25">
      <c r="A63" t="s">
        <v>74</v>
      </c>
      <c r="B63">
        <v>61</v>
      </c>
      <c r="C63">
        <v>10764</v>
      </c>
      <c r="D63">
        <v>2885.4515050167201</v>
      </c>
      <c r="E63">
        <v>3444.7277108265098</v>
      </c>
      <c r="F63">
        <v>0</v>
      </c>
      <c r="G63">
        <v>2731.88574082675</v>
      </c>
      <c r="H63">
        <v>0</v>
      </c>
      <c r="I63">
        <v>0</v>
      </c>
      <c r="J63">
        <v>7000</v>
      </c>
      <c r="K63">
        <v>7000</v>
      </c>
      <c r="L63">
        <v>0.356288419693785</v>
      </c>
      <c r="M63">
        <v>-1.8728276295946999</v>
      </c>
      <c r="N63">
        <v>33.202291195480903</v>
      </c>
    </row>
    <row r="64" spans="1:14" x14ac:dyDescent="0.25">
      <c r="A64" t="s">
        <v>75</v>
      </c>
      <c r="B64">
        <v>62</v>
      </c>
      <c r="C64">
        <v>11134</v>
      </c>
      <c r="D64">
        <v>30.043587172999299</v>
      </c>
      <c r="E64">
        <v>17.712850857643598</v>
      </c>
      <c r="F64">
        <v>27.866531069373401</v>
      </c>
      <c r="G64">
        <v>28.5319165838172</v>
      </c>
      <c r="H64">
        <v>17.290289707371901</v>
      </c>
      <c r="I64">
        <v>0</v>
      </c>
      <c r="J64">
        <v>100</v>
      </c>
      <c r="K64">
        <v>100</v>
      </c>
      <c r="L64">
        <v>0.81135773691728896</v>
      </c>
      <c r="M64">
        <v>0.62263405753062895</v>
      </c>
      <c r="N64">
        <v>0.16786604462204599</v>
      </c>
    </row>
    <row r="65" spans="1:14" x14ac:dyDescent="0.25">
      <c r="A65" t="s">
        <v>76</v>
      </c>
      <c r="B65">
        <v>63</v>
      </c>
      <c r="C65">
        <v>11134</v>
      </c>
      <c r="D65">
        <v>16.2326165837401</v>
      </c>
      <c r="E65">
        <v>11.083178510625601</v>
      </c>
      <c r="F65">
        <v>14.2341413323556</v>
      </c>
      <c r="G65">
        <v>15.2841919520007</v>
      </c>
      <c r="H65">
        <v>10.923698719112799</v>
      </c>
      <c r="I65">
        <v>0</v>
      </c>
      <c r="J65">
        <v>63.721804511278101</v>
      </c>
      <c r="K65">
        <v>63.721804511278101</v>
      </c>
      <c r="L65">
        <v>0.75618736869954495</v>
      </c>
      <c r="M65">
        <v>0.26449693717415701</v>
      </c>
      <c r="N65">
        <v>0.105036131866708</v>
      </c>
    </row>
    <row r="66" spans="1:14" x14ac:dyDescent="0.25">
      <c r="A66" t="s">
        <v>77</v>
      </c>
      <c r="B66">
        <v>64</v>
      </c>
      <c r="C66">
        <v>11134</v>
      </c>
      <c r="D66">
        <v>21.125840226637202</v>
      </c>
      <c r="E66">
        <v>17.433959232691901</v>
      </c>
      <c r="F66">
        <v>15.8348685465436</v>
      </c>
      <c r="G66">
        <v>19.107181786096699</v>
      </c>
      <c r="H66">
        <v>16.415038109756001</v>
      </c>
      <c r="I66">
        <v>0</v>
      </c>
      <c r="J66">
        <v>96.587250482936199</v>
      </c>
      <c r="K66">
        <v>96.587250482936199</v>
      </c>
      <c r="L66">
        <v>0.93619544253002296</v>
      </c>
      <c r="M66">
        <v>0.26677586717185198</v>
      </c>
      <c r="N66">
        <v>0.16522296732550601</v>
      </c>
    </row>
    <row r="67" spans="1:14" x14ac:dyDescent="0.25">
      <c r="A67" t="s">
        <v>78</v>
      </c>
      <c r="B67">
        <v>65</v>
      </c>
      <c r="C67">
        <v>11134</v>
      </c>
      <c r="D67">
        <v>0.59965931139958595</v>
      </c>
      <c r="E67">
        <v>3.7923996811908398</v>
      </c>
      <c r="F67">
        <v>0</v>
      </c>
      <c r="G67">
        <v>0</v>
      </c>
      <c r="H67">
        <v>0</v>
      </c>
      <c r="I67">
        <v>0</v>
      </c>
      <c r="J67">
        <v>87.088917084193795</v>
      </c>
      <c r="K67">
        <v>87.088917084193795</v>
      </c>
      <c r="L67">
        <v>7.87646279608866</v>
      </c>
      <c r="M67">
        <v>76.207524593455403</v>
      </c>
      <c r="N67">
        <v>3.5940862327799701E-2</v>
      </c>
    </row>
    <row r="68" spans="1:14" x14ac:dyDescent="0.25">
      <c r="A68" t="s">
        <v>79</v>
      </c>
      <c r="B68">
        <v>66</v>
      </c>
      <c r="C68">
        <v>11134</v>
      </c>
      <c r="D68">
        <v>16.641452235707099</v>
      </c>
      <c r="E68">
        <v>14.146612091493299</v>
      </c>
      <c r="F68">
        <v>12.815025981524199</v>
      </c>
      <c r="G68">
        <v>15.132840129374999</v>
      </c>
      <c r="H68">
        <v>13.8195332651835</v>
      </c>
      <c r="I68">
        <v>0</v>
      </c>
      <c r="J68">
        <v>100</v>
      </c>
      <c r="K68">
        <v>100</v>
      </c>
      <c r="L68">
        <v>1.32344329343506</v>
      </c>
      <c r="M68">
        <v>3.3118137598605801</v>
      </c>
      <c r="N68">
        <v>0.134068526613074</v>
      </c>
    </row>
    <row r="69" spans="1:14" x14ac:dyDescent="0.25">
      <c r="A69" t="s">
        <v>80</v>
      </c>
      <c r="B69">
        <v>67</v>
      </c>
      <c r="C69">
        <v>11134</v>
      </c>
      <c r="D69">
        <v>1.9081297608449601</v>
      </c>
      <c r="E69">
        <v>3.2449593454019801</v>
      </c>
      <c r="F69">
        <v>0</v>
      </c>
      <c r="G69">
        <v>1.1723789806532301</v>
      </c>
      <c r="H69">
        <v>0</v>
      </c>
      <c r="I69">
        <v>0</v>
      </c>
      <c r="J69">
        <v>32.213294375456499</v>
      </c>
      <c r="K69">
        <v>32.213294375456499</v>
      </c>
      <c r="L69">
        <v>2.4365937840618201</v>
      </c>
      <c r="M69">
        <v>7.8171431457773899</v>
      </c>
      <c r="N69">
        <v>3.07527283241881E-2</v>
      </c>
    </row>
    <row r="70" spans="1:14" x14ac:dyDescent="0.25">
      <c r="A70" t="s">
        <v>81</v>
      </c>
      <c r="B70">
        <v>68</v>
      </c>
      <c r="C70">
        <v>11134</v>
      </c>
      <c r="D70">
        <v>8.8617537284577796</v>
      </c>
      <c r="E70">
        <v>9.2400778365303395</v>
      </c>
      <c r="F70">
        <v>6.3449521671001898</v>
      </c>
      <c r="G70">
        <v>7.3225193466596803</v>
      </c>
      <c r="H70">
        <v>7.3537553611166002</v>
      </c>
      <c r="I70">
        <v>0</v>
      </c>
      <c r="J70">
        <v>69.334095455844505</v>
      </c>
      <c r="K70">
        <v>69.334095455844505</v>
      </c>
      <c r="L70">
        <v>1.81876732879568</v>
      </c>
      <c r="M70">
        <v>4.6607448429435001</v>
      </c>
      <c r="N70">
        <v>8.7568925571845202E-2</v>
      </c>
    </row>
    <row r="71" spans="1:14" x14ac:dyDescent="0.25">
      <c r="A71" t="s">
        <v>82</v>
      </c>
      <c r="B71">
        <v>69</v>
      </c>
      <c r="C71">
        <v>11134</v>
      </c>
      <c r="D71">
        <v>4.5869609802137301</v>
      </c>
      <c r="E71">
        <v>9.7174685240093606</v>
      </c>
      <c r="F71">
        <v>0</v>
      </c>
      <c r="G71">
        <v>1.99473969449997</v>
      </c>
      <c r="H71">
        <v>0</v>
      </c>
      <c r="I71">
        <v>0</v>
      </c>
      <c r="J71">
        <v>74.810924700073897</v>
      </c>
      <c r="K71">
        <v>74.810924700073897</v>
      </c>
      <c r="L71">
        <v>2.67700662846083</v>
      </c>
      <c r="M71">
        <v>7.5294853545457299</v>
      </c>
      <c r="N71">
        <v>9.2093193691673098E-2</v>
      </c>
    </row>
    <row r="72" spans="1:14" x14ac:dyDescent="0.25">
      <c r="A72" t="s">
        <v>83</v>
      </c>
      <c r="B72">
        <v>70</v>
      </c>
      <c r="C72">
        <v>11134</v>
      </c>
      <c r="D72">
        <v>72.588664274989995</v>
      </c>
      <c r="E72">
        <v>18.6677400774327</v>
      </c>
      <c r="F72">
        <v>74.6410168327035</v>
      </c>
      <c r="G72">
        <v>73.9803740171849</v>
      </c>
      <c r="H72">
        <v>21.122233789423301</v>
      </c>
      <c r="I72">
        <v>0</v>
      </c>
      <c r="J72">
        <v>100</v>
      </c>
      <c r="K72">
        <v>100</v>
      </c>
      <c r="L72">
        <v>-0.63573661619823396</v>
      </c>
      <c r="M72">
        <v>-6.6588063883194996E-3</v>
      </c>
      <c r="N72">
        <v>0.17691560291542899</v>
      </c>
    </row>
    <row r="73" spans="1:14" x14ac:dyDescent="0.25">
      <c r="A73" t="s">
        <v>84</v>
      </c>
      <c r="B73">
        <v>71</v>
      </c>
      <c r="C73">
        <v>11134</v>
      </c>
      <c r="D73">
        <v>27.411335725009899</v>
      </c>
      <c r="E73">
        <v>18.6677400774327</v>
      </c>
      <c r="F73">
        <v>25.358983167296401</v>
      </c>
      <c r="G73">
        <v>26.019625982815</v>
      </c>
      <c r="H73">
        <v>21.122233789423301</v>
      </c>
      <c r="I73">
        <v>0</v>
      </c>
      <c r="J73">
        <v>100</v>
      </c>
      <c r="K73">
        <v>100</v>
      </c>
      <c r="L73">
        <v>0.63573661619823396</v>
      </c>
      <c r="M73">
        <v>-6.6588063883194996E-3</v>
      </c>
      <c r="N73">
        <v>0.17691560291542899</v>
      </c>
    </row>
    <row r="74" spans="1:14" x14ac:dyDescent="0.25">
      <c r="A74" t="s">
        <v>85</v>
      </c>
      <c r="B74">
        <v>72</v>
      </c>
      <c r="C74">
        <v>10126</v>
      </c>
      <c r="D74">
        <v>1966.6351965238</v>
      </c>
      <c r="E74">
        <v>166.00998346178901</v>
      </c>
      <c r="F74">
        <v>1981</v>
      </c>
      <c r="G74">
        <v>1980.97716613181</v>
      </c>
      <c r="H74">
        <v>14.825999999999899</v>
      </c>
      <c r="I74">
        <v>0</v>
      </c>
      <c r="J74">
        <v>2015</v>
      </c>
      <c r="K74">
        <v>2015</v>
      </c>
      <c r="L74">
        <v>-11.654642351097699</v>
      </c>
      <c r="M74">
        <v>135.09582536915599</v>
      </c>
      <c r="N74">
        <v>1.64973901325901</v>
      </c>
    </row>
    <row r="75" spans="1:14" x14ac:dyDescent="0.25">
      <c r="A75" t="s">
        <v>86</v>
      </c>
      <c r="B75">
        <v>73</v>
      </c>
      <c r="C75">
        <v>11134</v>
      </c>
      <c r="D75">
        <v>546067.72203600197</v>
      </c>
      <c r="E75">
        <v>2984006.8503676001</v>
      </c>
      <c r="F75">
        <v>48567.1160868406</v>
      </c>
      <c r="G75">
        <v>164357.918353599</v>
      </c>
      <c r="H75">
        <v>60336.418823707601</v>
      </c>
      <c r="I75">
        <v>830.386669158936</v>
      </c>
      <c r="J75">
        <v>65882419.7356975</v>
      </c>
      <c r="K75">
        <v>65881589.349028297</v>
      </c>
      <c r="L75">
        <v>19.112470128654198</v>
      </c>
      <c r="M75">
        <v>410.69761877236601</v>
      </c>
      <c r="N75">
        <v>28279.661536253599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603A-EE68-455A-9DC8-E6F82E78921F}">
  <dimension ref="A1:N8"/>
  <sheetViews>
    <sheetView tabSelected="1" workbookViewId="0">
      <selection sqref="A1:G8"/>
    </sheetView>
  </sheetViews>
  <sheetFormatPr defaultRowHeight="15" x14ac:dyDescent="0.25"/>
  <cols>
    <col min="1" max="1" width="30.5703125" customWidth="1"/>
    <col min="3" max="3" width="13.85546875" customWidth="1"/>
  </cols>
  <sheetData>
    <row r="1" spans="1:14" x14ac:dyDescent="0.25">
      <c r="A1" t="s">
        <v>95</v>
      </c>
      <c r="B1" t="s">
        <v>3</v>
      </c>
      <c r="C1" t="s">
        <v>87</v>
      </c>
      <c r="D1" t="s">
        <v>5</v>
      </c>
      <c r="E1" t="s">
        <v>8</v>
      </c>
      <c r="F1" t="s">
        <v>9</v>
      </c>
      <c r="G1" t="s">
        <v>2</v>
      </c>
      <c r="J1" t="s">
        <v>13</v>
      </c>
      <c r="N1" t="s">
        <v>4</v>
      </c>
    </row>
    <row r="2" spans="1:14" x14ac:dyDescent="0.25">
      <c r="A2" t="s">
        <v>88</v>
      </c>
      <c r="B2" s="2">
        <f>0.708848200595291*100</f>
        <v>70.88482005952909</v>
      </c>
      <c r="C2" s="2">
        <f>J2*100</f>
        <v>0.43146832898144805</v>
      </c>
      <c r="D2" s="2">
        <v>100</v>
      </c>
      <c r="E2" s="2">
        <v>0</v>
      </c>
      <c r="F2" s="2">
        <v>100</v>
      </c>
      <c r="G2">
        <v>11087</v>
      </c>
      <c r="J2">
        <v>4.3146832898144803E-3</v>
      </c>
      <c r="N2">
        <f>0.454313818411899*100</f>
        <v>45.431381841189896</v>
      </c>
    </row>
    <row r="3" spans="1:14" x14ac:dyDescent="0.25">
      <c r="A3" t="s">
        <v>89</v>
      </c>
      <c r="B3" s="2">
        <f>0.0955007656880025*100</f>
        <v>9.5500765688002502</v>
      </c>
      <c r="C3" s="2">
        <f>J3*100</f>
        <v>0.206013823008693</v>
      </c>
      <c r="D3" s="2">
        <f>0.0088948187680676*100</f>
        <v>0.88948187680675994</v>
      </c>
      <c r="E3" s="2">
        <v>0</v>
      </c>
      <c r="F3" s="2">
        <v>100</v>
      </c>
      <c r="G3">
        <v>11087</v>
      </c>
      <c r="J3">
        <v>2.06013823008693E-3</v>
      </c>
      <c r="N3">
        <f>0.216921892732333*100</f>
        <v>21.6921892732333</v>
      </c>
    </row>
    <row r="4" spans="1:14" x14ac:dyDescent="0.25">
      <c r="A4" t="s">
        <v>90</v>
      </c>
      <c r="B4" s="2">
        <v>14.1211191537031</v>
      </c>
      <c r="C4" s="2">
        <v>0.119527565668306</v>
      </c>
      <c r="D4" s="2">
        <v>13.3650207519531</v>
      </c>
      <c r="E4" s="2">
        <v>-4.443359375E-2</v>
      </c>
      <c r="F4" s="2">
        <v>90.205115288496003</v>
      </c>
      <c r="G4">
        <v>11087</v>
      </c>
      <c r="J4">
        <v>0.119527565668306</v>
      </c>
      <c r="N4">
        <v>12.585634012220201</v>
      </c>
    </row>
    <row r="5" spans="1:14" x14ac:dyDescent="0.25">
      <c r="A5" s="3" t="s">
        <v>91</v>
      </c>
      <c r="B5" s="2"/>
      <c r="C5" s="2"/>
      <c r="D5" s="2"/>
      <c r="E5" s="2"/>
      <c r="F5" s="2"/>
    </row>
    <row r="6" spans="1:14" x14ac:dyDescent="0.25">
      <c r="A6" s="4" t="s">
        <v>94</v>
      </c>
      <c r="B6" s="2">
        <v>101.23738996307</v>
      </c>
      <c r="C6" s="2">
        <v>1.39039321500672</v>
      </c>
      <c r="D6" s="2">
        <v>75.684380585813997</v>
      </c>
      <c r="E6" s="2">
        <v>0</v>
      </c>
      <c r="F6" s="2">
        <v>8639.6352529454998</v>
      </c>
      <c r="G6">
        <v>11087</v>
      </c>
      <c r="J6">
        <v>1.39039321500672</v>
      </c>
      <c r="N6">
        <v>146.40120912115799</v>
      </c>
    </row>
    <row r="7" spans="1:14" x14ac:dyDescent="0.25">
      <c r="A7" s="4" t="s">
        <v>92</v>
      </c>
      <c r="B7" s="2">
        <v>3.5430981345728401</v>
      </c>
      <c r="C7" s="2">
        <v>0.11245928183877001</v>
      </c>
      <c r="D7" s="2">
        <v>0.75</v>
      </c>
      <c r="E7" s="2">
        <v>0.75</v>
      </c>
      <c r="F7" s="2">
        <v>346.53085329999999</v>
      </c>
      <c r="G7">
        <v>11134</v>
      </c>
      <c r="J7">
        <v>0.11245928183877001</v>
      </c>
      <c r="N7">
        <v>11.8664527495886</v>
      </c>
    </row>
    <row r="8" spans="1:14" x14ac:dyDescent="0.25">
      <c r="A8" s="4" t="s">
        <v>93</v>
      </c>
      <c r="B8" s="2">
        <v>288.65856389189298</v>
      </c>
      <c r="C8" s="2">
        <v>2.8705105767924399</v>
      </c>
      <c r="D8" s="2">
        <v>180.103874206542</v>
      </c>
      <c r="E8" s="2">
        <v>0.75</v>
      </c>
      <c r="F8" s="2">
        <v>2377.10571289062</v>
      </c>
      <c r="G8">
        <v>11134</v>
      </c>
      <c r="J8">
        <v>2.8705105767924399</v>
      </c>
      <c r="N8">
        <v>302.88987773847498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describe_2021_05_19 13_36_11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Mockrin</dc:creator>
  <cp:lastModifiedBy>Miranda Mockrin</cp:lastModifiedBy>
  <dcterms:created xsi:type="dcterms:W3CDTF">2021-05-19T17:42:19Z</dcterms:created>
  <dcterms:modified xsi:type="dcterms:W3CDTF">2021-05-19T17:51:18Z</dcterms:modified>
</cp:coreProperties>
</file>