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3XRkaIlztk4yJbcq4NUV7NODyn7O7WWM7OmF3B+3H4k="/>
    </ext>
  </extLst>
</workbook>
</file>

<file path=xl/sharedStrings.xml><?xml version="1.0" encoding="utf-8"?>
<sst xmlns="http://schemas.openxmlformats.org/spreadsheetml/2006/main" count="67" uniqueCount="49">
  <si>
    <t>Project</t>
  </si>
  <si>
    <t>Access</t>
  </si>
  <si>
    <t>Status</t>
  </si>
  <si>
    <t>Owner</t>
  </si>
  <si>
    <t>Balance</t>
  </si>
  <si>
    <t>Number of hours</t>
  </si>
  <si>
    <t>Number of renewals</t>
  </si>
  <si>
    <t>Calendar</t>
  </si>
  <si>
    <t>Cost</t>
  </si>
  <si>
    <t>Budget</t>
  </si>
  <si>
    <t>Project ID</t>
  </si>
  <si>
    <t>Start date</t>
  </si>
  <si>
    <t>End date</t>
  </si>
  <si>
    <t>true</t>
  </si>
  <si>
    <t>Real Estate</t>
  </si>
  <si>
    <t>Gary Ortiz, Albert Williamson, Russell Robinson</t>
  </si>
  <si>
    <t>Done</t>
  </si>
  <si>
    <t>Louise Fisher</t>
  </si>
  <si>
    <t>1-2 times</t>
  </si>
  <si>
    <t>ISS-996.9</t>
  </si>
  <si>
    <t>false</t>
  </si>
  <si>
    <t>Mildred Fuller, Gary Ortiz</t>
  </si>
  <si>
    <t>Fred Duncan</t>
  </si>
  <si>
    <t>1 time</t>
  </si>
  <si>
    <t>ISS-111.0</t>
  </si>
  <si>
    <t>Albert Williamson, Russell Robinson, Phyllis Webb</t>
  </si>
  <si>
    <t>Michael Rice</t>
  </si>
  <si>
    <t>ISS-678.9</t>
  </si>
  <si>
    <t>HR System</t>
  </si>
  <si>
    <t>Russell Robinson, Phyllis Webb</t>
  </si>
  <si>
    <t>Daniel Peterson</t>
  </si>
  <si>
    <t>ISS-134.2</t>
  </si>
  <si>
    <t>Gary Ortiz, Albert Williamson, Russell Robinson, Phyllis Webb</t>
  </si>
  <si>
    <t>Andrew Stewart</t>
  </si>
  <si>
    <t>ISS-433.2</t>
  </si>
  <si>
    <t>Mildred Fuller, Phyllis Webb</t>
  </si>
  <si>
    <t>Martin Thompson</t>
  </si>
  <si>
    <t>more than 5 times</t>
  </si>
  <si>
    <t>ISS-356.2</t>
  </si>
  <si>
    <t>Ticket System</t>
  </si>
  <si>
    <t>Mildred Fuller, Albert Williamson</t>
  </si>
  <si>
    <t>In Progress</t>
  </si>
  <si>
    <t>ISS-342.1</t>
  </si>
  <si>
    <t>Gary Ortiz, Phyllis Webb</t>
  </si>
  <si>
    <t>Mark Harper</t>
  </si>
  <si>
    <t>ISS-256.7</t>
  </si>
  <si>
    <t>Total</t>
  </si>
  <si>
    <t>s</t>
  </si>
  <si>
    <t>Avg:201.0
            Med:151.5
            Max:484.0
            Min:3.0
            Sum:1608.0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</si>
</sst>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#.##"/>
  </numFmts>
  <fonts count="5">
    <font>
      <sz val="10.0"/>
      <color rgb="FF000000"/>
      <name val="Calibri"/>
      <scheme val="minor"/>
    </font>
    <font>
      <b/>
      <color rgb="FF000000"/>
      <name val="Calibri"/>
      <scheme val="minor"/>
    </font>
    <font>
      <u/>
      <sz val="10.0"/>
      <color rgb="FF0000FF"/>
    </font>
    <font>
      <sz val="10.0"/>
      <color rgb="FFFFFFFF"/>
      <name val="Calibri"/>
      <scheme val="minor"/>
    </font>
    <font>
      <b/>
      <sz val="10.0"/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ADD8E6"/>
        <bgColor rgb="FFADD8E6"/>
      </patternFill>
    </fill>
    <fill>
      <patternFill patternType="solid">
        <fgColor rgb="FFF44336"/>
        <bgColor rgb="FFF44336"/>
      </patternFill>
    </fill>
    <fill>
      <patternFill patternType="solid">
        <fgColor rgb="FF4CAF50"/>
        <bgColor rgb="FF4CAF5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1" numFmtId="0" xfId="0" applyAlignment="1" applyFont="1">
      <alignment horizontal="right" vertical="center"/>
    </xf>
    <xf borderId="0" fillId="2" fontId="1" numFmtId="164" xfId="0" applyAlignment="1" applyFont="1" applyNumberFormat="1">
      <alignment horizontal="center" vertical="center"/>
    </xf>
    <xf borderId="0" fillId="2" fontId="1" numFmtId="49" xfId="0" applyAlignment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0" numFmtId="49" xfId="0" applyAlignment="1" applyFont="1" applyNumberFormat="1">
      <alignment vertical="center"/>
    </xf>
    <xf borderId="0" fillId="0" fontId="2" numFmtId="49" xfId="0" applyAlignment="1" applyFont="1" applyNumberFormat="1">
      <alignment readingOrder="0" vertical="center"/>
    </xf>
    <xf borderId="0" fillId="3" fontId="0" numFmtId="49" xfId="0" applyAlignment="1" applyFill="1" applyFont="1" applyNumberFormat="1">
      <alignment vertical="center"/>
    </xf>
    <xf borderId="0" fillId="0" fontId="0" numFmtId="0" xfId="0" applyAlignment="1" applyFont="1">
      <alignment horizontal="right" vertical="center"/>
    </xf>
    <xf borderId="0" fillId="0" fontId="0" numFmtId="165" xfId="0" applyAlignment="1" applyFont="1" applyNumberFormat="1">
      <alignment horizontal="right" vertical="center"/>
    </xf>
    <xf borderId="0" fillId="0" fontId="0" numFmtId="164" xfId="0" applyAlignment="1" applyFont="1" applyNumberFormat="1">
      <alignment horizontal="center" vertical="center"/>
    </xf>
    <xf borderId="0" fillId="4" fontId="3" numFmtId="165" xfId="0" applyAlignment="1" applyFill="1" applyFont="1" applyNumberFormat="1">
      <alignment horizontal="right" vertical="center"/>
    </xf>
    <xf borderId="0" fillId="0" fontId="0" numFmtId="49" xfId="0" applyAlignment="1" applyFont="1" applyNumberFormat="1">
      <alignment readingOrder="0" vertical="center"/>
    </xf>
    <xf borderId="0" fillId="5" fontId="3" numFmtId="165" xfId="0" applyAlignment="1" applyFill="1" applyFont="1" applyNumberFormat="1">
      <alignment horizontal="right" vertical="center"/>
    </xf>
    <xf borderId="0" fillId="2" fontId="4" numFmtId="0" xfId="0" applyAlignment="1" applyFont="1">
      <alignment vertical="center"/>
    </xf>
    <xf borderId="0" fillId="2" fontId="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.webix.io/iizobov/salesforce/src/branch/pro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0"/>
    <col customWidth="1" min="2" max="2" width="11.0"/>
    <col customWidth="1" hidden="1" min="3" max="3" width="18.86"/>
    <col customWidth="1" min="4" max="4" width="16.43"/>
    <col customWidth="1" min="5" max="5" width="17.71"/>
    <col customWidth="1" min="6" max="6" width="15.29"/>
    <col customWidth="1" min="7" max="7" width="16.43"/>
    <col customWidth="1" min="8" max="8" width="18.86"/>
    <col customWidth="1" min="9" max="13" width="15.29"/>
  </cols>
  <sheetData>
    <row r="1" ht="30.0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3" t="s">
        <v>7</v>
      </c>
      <c r="K1" s="2" t="s">
        <v>8</v>
      </c>
      <c r="L1" s="2" t="s">
        <v>9</v>
      </c>
      <c r="M1" s="4" t="s">
        <v>10</v>
      </c>
    </row>
    <row r="2" ht="30.0" customHeight="1">
      <c r="A2" s="1"/>
      <c r="B2" s="1"/>
      <c r="C2" s="1"/>
      <c r="D2" s="1"/>
      <c r="E2" s="1"/>
      <c r="F2" s="2"/>
      <c r="G2" s="2"/>
      <c r="H2" s="1"/>
      <c r="I2" s="3" t="s">
        <v>11</v>
      </c>
      <c r="J2" s="3" t="s">
        <v>12</v>
      </c>
      <c r="K2" s="2"/>
      <c r="L2" s="2"/>
      <c r="M2" s="1"/>
    </row>
    <row r="3" ht="30.0" customHeight="1">
      <c r="A3" s="5" t="s">
        <v>13</v>
      </c>
      <c r="B3" s="6" t="s">
        <v>14</v>
      </c>
      <c r="C3" s="6" t="s">
        <v>15</v>
      </c>
      <c r="D3" s="7" t="s">
        <v>16</v>
      </c>
      <c r="E3" s="8" t="s">
        <v>17</v>
      </c>
      <c r="F3" s="9">
        <v>8180.0</v>
      </c>
      <c r="G3" s="10">
        <v>92.0</v>
      </c>
      <c r="H3" s="6" t="s">
        <v>18</v>
      </c>
      <c r="I3" s="11">
        <v>43134.0</v>
      </c>
      <c r="J3" s="11">
        <v>43256.0</v>
      </c>
      <c r="K3" s="9">
        <v>3588.0</v>
      </c>
      <c r="L3" s="9">
        <v>11768.0</v>
      </c>
      <c r="M3" s="6" t="s">
        <v>19</v>
      </c>
    </row>
    <row r="4" ht="30.0" hidden="1" customHeight="1">
      <c r="A4" s="5" t="s">
        <v>20</v>
      </c>
      <c r="B4" s="6"/>
      <c r="C4" s="6" t="s">
        <v>21</v>
      </c>
      <c r="D4" s="6" t="s">
        <v>16</v>
      </c>
      <c r="E4" s="8" t="s">
        <v>22</v>
      </c>
      <c r="F4" s="9">
        <v>-6389.0</v>
      </c>
      <c r="G4" s="12">
        <v>484.0</v>
      </c>
      <c r="H4" s="6" t="s">
        <v>23</v>
      </c>
      <c r="I4" s="11">
        <v>43106.0</v>
      </c>
      <c r="J4" s="11">
        <v>43109.0</v>
      </c>
      <c r="K4" s="9">
        <v>21296.0</v>
      </c>
      <c r="L4" s="9">
        <v>14907.0</v>
      </c>
      <c r="M4" s="6" t="s">
        <v>24</v>
      </c>
    </row>
    <row r="5" ht="30.0" customHeight="1">
      <c r="A5" s="5" t="s">
        <v>20</v>
      </c>
      <c r="B5" s="6"/>
      <c r="C5" s="6" t="s">
        <v>25</v>
      </c>
      <c r="D5" s="13" t="s">
        <v>17</v>
      </c>
      <c r="E5" s="8" t="s">
        <v>26</v>
      </c>
      <c r="F5" s="9">
        <v>56076.0</v>
      </c>
      <c r="G5" s="10">
        <v>345.0</v>
      </c>
      <c r="H5" s="6" t="s">
        <v>18</v>
      </c>
      <c r="I5" s="11">
        <v>43108.0</v>
      </c>
      <c r="J5" s="11">
        <v>43262.0</v>
      </c>
      <c r="K5" s="9">
        <v>14835.0</v>
      </c>
      <c r="L5" s="9">
        <v>70911.0</v>
      </c>
      <c r="M5" s="6" t="s">
        <v>27</v>
      </c>
    </row>
    <row r="6" ht="30.0" customHeight="1">
      <c r="A6" s="5" t="s">
        <v>13</v>
      </c>
      <c r="B6" s="6" t="s">
        <v>28</v>
      </c>
      <c r="C6" s="6" t="s">
        <v>29</v>
      </c>
      <c r="D6" s="6" t="s">
        <v>16</v>
      </c>
      <c r="E6" s="8" t="s">
        <v>30</v>
      </c>
      <c r="F6" s="9">
        <v>2876.0</v>
      </c>
      <c r="G6" s="10">
        <v>340.0</v>
      </c>
      <c r="H6" s="6" t="s">
        <v>23</v>
      </c>
      <c r="I6" s="11">
        <v>43163.0</v>
      </c>
      <c r="J6" s="11">
        <v>43138.0</v>
      </c>
      <c r="K6" s="9">
        <v>15980.0</v>
      </c>
      <c r="L6" s="9">
        <v>18856.0</v>
      </c>
      <c r="M6" s="6" t="s">
        <v>31</v>
      </c>
    </row>
    <row r="7" ht="30.0" customHeight="1">
      <c r="A7" s="5" t="s">
        <v>13</v>
      </c>
      <c r="B7" s="6"/>
      <c r="C7" s="6" t="s">
        <v>32</v>
      </c>
      <c r="D7" s="6" t="s">
        <v>16</v>
      </c>
      <c r="E7" s="8" t="s">
        <v>33</v>
      </c>
      <c r="F7" s="9">
        <v>3016.0</v>
      </c>
      <c r="G7" s="10">
        <v>57.0</v>
      </c>
      <c r="H7" s="6" t="s">
        <v>18</v>
      </c>
      <c r="I7" s="11">
        <v>43106.0</v>
      </c>
      <c r="J7" s="11">
        <v>43140.0</v>
      </c>
      <c r="K7" s="9">
        <v>2052.0</v>
      </c>
      <c r="L7" s="9">
        <v>5068.0</v>
      </c>
      <c r="M7" s="6" t="s">
        <v>34</v>
      </c>
    </row>
    <row r="8" ht="30.0" customHeight="1">
      <c r="A8" s="5" t="s">
        <v>20</v>
      </c>
      <c r="B8" s="6"/>
      <c r="C8" s="6" t="s">
        <v>35</v>
      </c>
      <c r="D8" s="6" t="s">
        <v>16</v>
      </c>
      <c r="E8" s="8" t="s">
        <v>36</v>
      </c>
      <c r="F8" s="9">
        <v>8311.0</v>
      </c>
      <c r="G8" s="10">
        <v>211.0</v>
      </c>
      <c r="H8" s="6" t="s">
        <v>37</v>
      </c>
      <c r="I8" s="11">
        <v>43253.0</v>
      </c>
      <c r="J8" s="11">
        <v>43106.0</v>
      </c>
      <c r="K8" s="9">
        <v>8229.0</v>
      </c>
      <c r="L8" s="9">
        <v>16540.0</v>
      </c>
      <c r="M8" s="6" t="s">
        <v>38</v>
      </c>
    </row>
    <row r="9" ht="30.0" customHeight="1">
      <c r="A9" s="5" t="s">
        <v>13</v>
      </c>
      <c r="B9" s="6" t="s">
        <v>39</v>
      </c>
      <c r="C9" s="6" t="s">
        <v>40</v>
      </c>
      <c r="D9" s="6" t="s">
        <v>41</v>
      </c>
      <c r="E9" s="8" t="s">
        <v>36</v>
      </c>
      <c r="F9" s="9">
        <v>-22.0</v>
      </c>
      <c r="G9" s="14">
        <v>3.0</v>
      </c>
      <c r="H9" s="6" t="s">
        <v>23</v>
      </c>
      <c r="I9" s="11">
        <v>43621.0</v>
      </c>
      <c r="J9" s="11">
        <v>43531.0</v>
      </c>
      <c r="K9" s="9">
        <v>144.0</v>
      </c>
      <c r="L9" s="9">
        <v>122.0</v>
      </c>
      <c r="M9" s="6" t="s">
        <v>42</v>
      </c>
    </row>
    <row r="10" ht="30.0" customHeight="1">
      <c r="A10" s="5" t="s">
        <v>13</v>
      </c>
      <c r="B10" s="6"/>
      <c r="C10" s="6" t="s">
        <v>43</v>
      </c>
      <c r="D10" s="6" t="s">
        <v>41</v>
      </c>
      <c r="E10" s="8" t="s">
        <v>44</v>
      </c>
      <c r="F10" s="9">
        <v>9019.0</v>
      </c>
      <c r="G10" s="10">
        <v>76.0</v>
      </c>
      <c r="H10" s="6" t="s">
        <v>37</v>
      </c>
      <c r="I10" s="11">
        <v>43500.0</v>
      </c>
      <c r="J10" s="11">
        <v>43532.0</v>
      </c>
      <c r="K10" s="9">
        <v>3496.0</v>
      </c>
      <c r="L10" s="9">
        <v>12515.0</v>
      </c>
      <c r="M10" s="6" t="s">
        <v>45</v>
      </c>
    </row>
    <row r="11" ht="90.0" customHeight="1">
      <c r="A11" s="15"/>
      <c r="B11" s="15" t="s">
        <v>46</v>
      </c>
      <c r="C11" s="15"/>
      <c r="D11" s="15"/>
      <c r="E11" s="16" t="s">
        <v>47</v>
      </c>
      <c r="F11" s="15">
        <f>MAX(F3:F10)</f>
        <v>56076</v>
      </c>
      <c r="G11" s="15" t="s">
        <v>48</v>
      </c>
      <c r="H11" s="15"/>
      <c r="I11" s="15"/>
      <c r="J11" s="15"/>
      <c r="K11" s="15">
        <f t="shared" ref="K11:L11" si="1">SUM(K3:K10)</f>
        <v>69620</v>
      </c>
      <c r="L11" s="15">
        <f t="shared" si="1"/>
        <v>150687</v>
      </c>
      <c r="M11" s="15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1:J1"/>
  </mergeCells>
  <dataValidations>
    <dataValidation type="list" allowBlank="1" showErrorMessage="1" sqref="H3 D6:D9">
      <formula1>data!$E$3:$E$10</formula1>
    </dataValidation>
    <dataValidation type="custom" allowBlank="1" showDropDown="1" sqref="E11">
      <formula1>NOT(ISERROR(SEARCH(("Some"),(E11))))</formula1>
    </dataValidation>
  </dataValidations>
  <hyperlinks>
    <hyperlink r:id="rId1" ref="D3"/>
  </hyperlinks>
  <drawing r:id="rId2"/>
</worksheet>
</file>