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 Invoice " sheetId="1" r:id="rId4"/>
    <sheet state="visible" name="Purchase Invoice" sheetId="2" r:id="rId5"/>
  </sheets>
  <definedNames/>
  <calcPr/>
  <extLst>
    <ext uri="GoogleSheetsCustomDataVersion1">
      <go:sheetsCustomData xmlns:go="http://customooxmlschemas.google.com/" r:id="rId6" roundtripDataSignature="AMtx7mg/gp8DlHkE98PU4nlyt5skCedJJg=="/>
    </ext>
  </extLst>
</workbook>
</file>

<file path=xl/sharedStrings.xml><?xml version="1.0" encoding="utf-8"?>
<sst xmlns="http://schemas.openxmlformats.org/spreadsheetml/2006/main" count="172" uniqueCount="90">
  <si>
    <t>Sr. No</t>
  </si>
  <si>
    <t>Invoice No.</t>
  </si>
  <si>
    <t>Invoice Date</t>
  </si>
  <si>
    <t>Invoice Details</t>
  </si>
  <si>
    <t>Amount W/O GST</t>
  </si>
  <si>
    <t xml:space="preserve">Taxable Amount </t>
  </si>
  <si>
    <t xml:space="preserve">Total Invoice Amount </t>
  </si>
  <si>
    <t xml:space="preserve">Client Name </t>
  </si>
  <si>
    <t>Client GST No</t>
  </si>
  <si>
    <t>Address</t>
  </si>
  <si>
    <t xml:space="preserve">Payment status </t>
  </si>
  <si>
    <t>DI/2021-22/001</t>
  </si>
  <si>
    <t>Website's Pages Modification/Task</t>
  </si>
  <si>
    <t>Koffeekodes</t>
  </si>
  <si>
    <t>-</t>
  </si>
  <si>
    <t>F4-Silicon Shoppers Chandanvan Society
Udhana Main Rd
Udhna, Surat, Gujarat 394210A</t>
  </si>
  <si>
    <t>PAID</t>
  </si>
  <si>
    <t>DI/2021-22/002</t>
  </si>
  <si>
    <t xml:space="preserve">Website Development </t>
  </si>
  <si>
    <t>ANCIENT VE BIOCARE INDIA PRIVATE LIMITED</t>
  </si>
  <si>
    <t>Behind Amar deep Collage Road Billimora, 396321Gujarat, INDIA</t>
  </si>
  <si>
    <t>DI/2021-22/003</t>
  </si>
  <si>
    <t xml:space="preserve">Mobile App Modification/Task </t>
  </si>
  <si>
    <t>DI/2021-22/004</t>
  </si>
  <si>
    <t xml:space="preserve">Design Modification/Task </t>
  </si>
  <si>
    <t>DI/2021-22/005</t>
  </si>
  <si>
    <t xml:space="preserve">Website's Pages Development </t>
  </si>
  <si>
    <t>DI/2021-22/006</t>
  </si>
  <si>
    <t xml:space="preserve">The Mockup </t>
  </si>
  <si>
    <t>DI/2021-22/007</t>
  </si>
  <si>
    <t xml:space="preserve">N M Balaji Interior Design </t>
  </si>
  <si>
    <t>24BDYPS1350P2ZP</t>
  </si>
  <si>
    <t>Near Power House,Atak Pardi Dharampur Road Valsad - 396007</t>
  </si>
  <si>
    <t>DI/2021-22/008</t>
  </si>
  <si>
    <t>Website Design</t>
  </si>
  <si>
    <t>24AAMCA8910E2ZS</t>
  </si>
  <si>
    <t>DI/2021-22/009</t>
  </si>
  <si>
    <t xml:space="preserve">Textile Website Development </t>
  </si>
  <si>
    <t>Raj Synthetics</t>
  </si>
  <si>
    <t>24AADFR0205K1ZM</t>
  </si>
  <si>
    <t>409, 410 - SNS Arista, Behind Prime Shoppers, Vesu, Surat, Gujarat - 395007</t>
  </si>
  <si>
    <t>DI/2021-22/010</t>
  </si>
  <si>
    <t>Season Tours &amp; Travels(Website Development)</t>
  </si>
  <si>
    <t>Season Tours &amp; Travels</t>
  </si>
  <si>
    <t>24BQRPN6131M1ZC</t>
  </si>
  <si>
    <t>Plot No. C-256 Gitanjali Apartment ,NR. New Bus Depot, Saribujrang, Amalsad, Navsari, Gujarat, 396310</t>
  </si>
  <si>
    <t>DI/2021-22/011</t>
  </si>
  <si>
    <t>DI/2021-22/012</t>
  </si>
  <si>
    <t>Loop Milestone - 1</t>
  </si>
  <si>
    <t>JAIMAA CHHINNAMASTA KALI DIGITAL SERVICES PVT LTD.</t>
  </si>
  <si>
    <t>Suite 65, 1st Floor - 6, Old Post Office Road. Kolkata 700001.</t>
  </si>
  <si>
    <t>DI/2021-22/013</t>
  </si>
  <si>
    <t>Upfront (Sevn3.ai Private Limited Website Development)</t>
  </si>
  <si>
    <t>SEVN3.AI TECHNOLOGIES PRIVATE LIMITED</t>
  </si>
  <si>
    <t>29AAHCT2570Q1ZK</t>
  </si>
  <si>
    <t>F No 210, Mahaveer Oberon Apt Sarakki Agrahara, JP Nagar 5th Phase,
Bangalore, Bengaluru (Bangalore) Urban, Karnataka, 560078</t>
  </si>
  <si>
    <t>DI/2021-22/014</t>
  </si>
  <si>
    <t xml:space="preserve">Sevn3.ai Private Limited Website Development </t>
  </si>
  <si>
    <t>DI/2021-22/015</t>
  </si>
  <si>
    <t xml:space="preserve">MANGALA DIAGNOSTIC CENTRE
Website Development </t>
  </si>
  <si>
    <t>MANGALA DIAGNOSTIC CENTRE</t>
  </si>
  <si>
    <t>Symphony Apartments, Azad Road Near to BMC K-East Ward Office, Gundavalli Andheri (East), Mumbai - 400059</t>
  </si>
  <si>
    <t xml:space="preserve">4000 Paid </t>
  </si>
  <si>
    <t>IND/270/21-22</t>
  </si>
  <si>
    <t>Dell mouse</t>
  </si>
  <si>
    <t>Unite System</t>
  </si>
  <si>
    <t>24APHPP8841A1ZZ</t>
  </si>
  <si>
    <t xml:space="preserve">T-77, 3RD Floor, Slicon Shopper, NR, South Zone Office, Udhna Main Road surat -394210 </t>
  </si>
  <si>
    <t>IND/476/21-22</t>
  </si>
  <si>
    <t>Desktop System</t>
  </si>
  <si>
    <t>IND/500/21-22</t>
  </si>
  <si>
    <t xml:space="preserve">Colour Things </t>
  </si>
  <si>
    <t xml:space="preserve">Shivam Hardware </t>
  </si>
  <si>
    <t>24ALBPR0961P1ZR</t>
  </si>
  <si>
    <t xml:space="preserve">NH. 8 Chikhli Char rasta </t>
  </si>
  <si>
    <t>Color</t>
  </si>
  <si>
    <t xml:space="preserve">Daikin </t>
  </si>
  <si>
    <t xml:space="preserve">Gajra Sales </t>
  </si>
  <si>
    <t>24ABQPB9413M1ZE</t>
  </si>
  <si>
    <t>Sarjan park bilimora</t>
  </si>
  <si>
    <t>IND/907/21-22</t>
  </si>
  <si>
    <t xml:space="preserve">LED - Keyboard - Mouse </t>
  </si>
  <si>
    <t>IND/908/21-22</t>
  </si>
  <si>
    <t>240GB SSD Changed</t>
  </si>
  <si>
    <t>IND/917/21-22</t>
  </si>
  <si>
    <t>LED LG 22"</t>
  </si>
  <si>
    <t>UC\749</t>
  </si>
  <si>
    <t>IND\ 950\21-22</t>
  </si>
  <si>
    <t xml:space="preserve">Unite Computer </t>
  </si>
  <si>
    <t>24AKYPG3477B1Z1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</si>
</sst>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4">
    <font>
      <sz val="11.0"/>
      <color theme="1"/>
      <name val="Arial"/>
    </font>
    <font>
      <b/>
      <sz val="14.0"/>
      <color theme="1"/>
      <name val="Calibri"/>
    </font>
    <font>
      <sz val="11.0"/>
      <color theme="1"/>
      <name val="Calibri"/>
    </font>
    <font>
      <sz val="11.0"/>
      <color theme="1"/>
    </font>
  </fonts>
  <fills count="5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92D050"/>
        <bgColor rgb="FF92D050"/>
      </patternFill>
    </fill>
    <fill>
      <patternFill patternType="solid">
        <fgColor rgb="FFF2DBDB"/>
        <bgColor rgb="FFF2DBD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1" fillId="0" fontId="2" numFmtId="1" xfId="0" applyAlignment="1" applyBorder="1" applyFont="1" applyNumberFormat="1">
      <alignment horizontal="center" shrinkToFit="0" vertical="center" wrapText="1"/>
    </xf>
    <xf borderId="1" fillId="3" fontId="2" numFmtId="0" xfId="0" applyAlignment="1" applyBorder="1" applyFill="1" applyFont="1">
      <alignment horizontal="center" vertical="center"/>
    </xf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164" xfId="0" applyAlignment="1" applyBorder="1" applyFont="1" applyNumberFormat="1">
      <alignment horizontal="center" shrinkToFit="0" vertical="center" wrapText="1"/>
    </xf>
    <xf borderId="1" fillId="4" fontId="2" numFmtId="1" xfId="0" applyAlignment="1" applyBorder="1" applyFont="1" applyNumberForma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2" fillId="4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0" fontId="2" numFmtId="1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164" xfId="0" applyAlignment="1" applyBorder="1" applyFont="1" applyNumberFormat="1">
      <alignment horizontal="center" readingOrder="0" shrinkToFit="0" vertical="center" wrapText="1"/>
    </xf>
    <xf borderId="1" fillId="0" fontId="3" numFmtId="1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8.0"/>
    <col customWidth="1" min="2" max="2" width="15.0"/>
    <col customWidth="1" min="3" max="3" width="10.5"/>
    <col customWidth="1" min="4" max="6" width="23.75"/>
    <col customWidth="1" min="7" max="7" width="13.63"/>
    <col customWidth="1" min="8" max="8" width="22.38"/>
    <col customWidth="1" min="9" max="9" width="15.88"/>
    <col customWidth="1" min="10" max="10" width="17.25"/>
    <col customWidth="1" min="11" max="11" width="12.5"/>
    <col customWidth="1" min="12" max="26" width="8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>
        <v>1.0</v>
      </c>
      <c r="B2" s="3" t="s">
        <v>11</v>
      </c>
      <c r="C2" s="4">
        <v>44321.0</v>
      </c>
      <c r="D2" s="3" t="s">
        <v>12</v>
      </c>
      <c r="E2" s="5">
        <v>4237.28813559322</v>
      </c>
      <c r="F2" s="5">
        <f>E2*(0.18)</f>
        <v>762.7118644</v>
      </c>
      <c r="G2" s="5">
        <f t="shared" ref="G2:G16" si="1">E2+F2</f>
        <v>5000</v>
      </c>
      <c r="H2" s="3" t="s">
        <v>13</v>
      </c>
      <c r="I2" s="3" t="s">
        <v>14</v>
      </c>
      <c r="J2" s="3" t="s">
        <v>15</v>
      </c>
      <c r="K2" s="6" t="s">
        <v>16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>
        <v>2.0</v>
      </c>
      <c r="B3" s="3" t="s">
        <v>17</v>
      </c>
      <c r="C3" s="4">
        <v>44322.0</v>
      </c>
      <c r="D3" s="3" t="s">
        <v>18</v>
      </c>
      <c r="E3" s="5">
        <v>13559.322033898305</v>
      </c>
      <c r="F3" s="5" t="b">
        <f>H3=E3*(0.18)</f>
        <v>0</v>
      </c>
      <c r="G3" s="5">
        <f t="shared" si="1"/>
        <v>13559.32203</v>
      </c>
      <c r="H3" s="3" t="s">
        <v>19</v>
      </c>
      <c r="I3" s="3" t="s">
        <v>14</v>
      </c>
      <c r="J3" s="3" t="s">
        <v>20</v>
      </c>
      <c r="K3" s="6" t="s">
        <v>16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>
        <v>3.0</v>
      </c>
      <c r="B4" s="3" t="s">
        <v>21</v>
      </c>
      <c r="C4" s="4">
        <v>44336.0</v>
      </c>
      <c r="D4" s="3" t="s">
        <v>22</v>
      </c>
      <c r="E4" s="5">
        <v>6779.661016949152</v>
      </c>
      <c r="F4" s="5">
        <f t="shared" ref="F4:F16" si="2">E4*(0.18)</f>
        <v>1220.338983</v>
      </c>
      <c r="G4" s="5">
        <f t="shared" si="1"/>
        <v>8000</v>
      </c>
      <c r="H4" s="3" t="s">
        <v>13</v>
      </c>
      <c r="I4" s="3" t="s">
        <v>14</v>
      </c>
      <c r="J4" s="3" t="s">
        <v>15</v>
      </c>
      <c r="K4" s="6" t="s">
        <v>16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3">
        <v>4.0</v>
      </c>
      <c r="B5" s="3" t="s">
        <v>23</v>
      </c>
      <c r="C5" s="4">
        <v>44338.0</v>
      </c>
      <c r="D5" s="3" t="s">
        <v>24</v>
      </c>
      <c r="E5" s="5">
        <v>3389.830508474576</v>
      </c>
      <c r="F5" s="5">
        <f t="shared" si="2"/>
        <v>610.1694915</v>
      </c>
      <c r="G5" s="5">
        <f t="shared" si="1"/>
        <v>4000</v>
      </c>
      <c r="H5" s="3" t="s">
        <v>13</v>
      </c>
      <c r="I5" s="3" t="s">
        <v>14</v>
      </c>
      <c r="J5" s="3" t="s">
        <v>15</v>
      </c>
      <c r="K5" s="6" t="s">
        <v>16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">
        <v>5.0</v>
      </c>
      <c r="B6" s="3" t="s">
        <v>25</v>
      </c>
      <c r="C6" s="4">
        <v>44348.0</v>
      </c>
      <c r="D6" s="3" t="s">
        <v>26</v>
      </c>
      <c r="E6" s="5">
        <v>4237.28813559322</v>
      </c>
      <c r="F6" s="5">
        <f t="shared" si="2"/>
        <v>762.7118644</v>
      </c>
      <c r="G6" s="5">
        <f t="shared" si="1"/>
        <v>5000</v>
      </c>
      <c r="H6" s="3" t="s">
        <v>13</v>
      </c>
      <c r="I6" s="3" t="s">
        <v>14</v>
      </c>
      <c r="J6" s="3" t="s">
        <v>15</v>
      </c>
      <c r="K6" s="6" t="s">
        <v>16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">
        <v>6.0</v>
      </c>
      <c r="B7" s="3" t="s">
        <v>27</v>
      </c>
      <c r="C7" s="4">
        <v>44348.0</v>
      </c>
      <c r="D7" s="3" t="s">
        <v>28</v>
      </c>
      <c r="E7" s="5">
        <v>7627.118644067797</v>
      </c>
      <c r="F7" s="5">
        <f t="shared" si="2"/>
        <v>1372.881356</v>
      </c>
      <c r="G7" s="5">
        <f t="shared" si="1"/>
        <v>9000</v>
      </c>
      <c r="H7" s="3" t="s">
        <v>19</v>
      </c>
      <c r="I7" s="3" t="s">
        <v>14</v>
      </c>
      <c r="J7" s="3" t="s">
        <v>20</v>
      </c>
      <c r="K7" s="6" t="s">
        <v>16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">
        <v>7.0</v>
      </c>
      <c r="B8" s="3" t="s">
        <v>29</v>
      </c>
      <c r="C8" s="4">
        <v>44375.0</v>
      </c>
      <c r="D8" s="3" t="s">
        <v>18</v>
      </c>
      <c r="E8" s="3">
        <v>8500.0</v>
      </c>
      <c r="F8" s="5">
        <f t="shared" si="2"/>
        <v>1530</v>
      </c>
      <c r="G8" s="5">
        <f t="shared" si="1"/>
        <v>10030</v>
      </c>
      <c r="H8" s="3" t="s">
        <v>30</v>
      </c>
      <c r="I8" s="3" t="s">
        <v>31</v>
      </c>
      <c r="J8" s="3" t="s">
        <v>32</v>
      </c>
      <c r="K8" s="6" t="s">
        <v>16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7">
        <v>8.0</v>
      </c>
      <c r="B9" s="7" t="s">
        <v>33</v>
      </c>
      <c r="C9" s="8">
        <v>44375.0</v>
      </c>
      <c r="D9" s="7" t="s">
        <v>34</v>
      </c>
      <c r="E9" s="7">
        <v>40000.0</v>
      </c>
      <c r="F9" s="7">
        <f t="shared" si="2"/>
        <v>7200</v>
      </c>
      <c r="G9" s="9">
        <f t="shared" si="1"/>
        <v>47200</v>
      </c>
      <c r="H9" s="7" t="s">
        <v>19</v>
      </c>
      <c r="I9" s="10" t="s">
        <v>35</v>
      </c>
      <c r="J9" s="7" t="s">
        <v>20</v>
      </c>
      <c r="K9" s="10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7">
        <v>9.0</v>
      </c>
      <c r="B10" s="7" t="s">
        <v>36</v>
      </c>
      <c r="C10" s="8">
        <v>44370.0</v>
      </c>
      <c r="D10" s="7" t="s">
        <v>37</v>
      </c>
      <c r="E10" s="7">
        <v>7000.0</v>
      </c>
      <c r="F10" s="7">
        <f t="shared" si="2"/>
        <v>1260</v>
      </c>
      <c r="G10" s="9">
        <f t="shared" si="1"/>
        <v>8260</v>
      </c>
      <c r="H10" s="7" t="s">
        <v>38</v>
      </c>
      <c r="I10" s="10" t="s">
        <v>39</v>
      </c>
      <c r="J10" s="7" t="s">
        <v>40</v>
      </c>
      <c r="K10" s="10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3">
        <v>10.0</v>
      </c>
      <c r="B11" s="3" t="s">
        <v>41</v>
      </c>
      <c r="C11" s="4">
        <v>44399.0</v>
      </c>
      <c r="D11" s="3" t="s">
        <v>42</v>
      </c>
      <c r="E11" s="3">
        <v>9000.0</v>
      </c>
      <c r="F11" s="5">
        <f t="shared" si="2"/>
        <v>1620</v>
      </c>
      <c r="G11" s="5">
        <f t="shared" si="1"/>
        <v>10620</v>
      </c>
      <c r="H11" s="3" t="s">
        <v>43</v>
      </c>
      <c r="I11" s="3" t="s">
        <v>44</v>
      </c>
      <c r="J11" s="3" t="s">
        <v>45</v>
      </c>
      <c r="K11" s="6" t="s">
        <v>16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">
        <v>11.0</v>
      </c>
      <c r="B12" s="3" t="s">
        <v>46</v>
      </c>
      <c r="C12" s="4">
        <v>44431.0</v>
      </c>
      <c r="D12" s="3" t="s">
        <v>34</v>
      </c>
      <c r="E12" s="3">
        <v>40000.0</v>
      </c>
      <c r="F12" s="5">
        <f t="shared" si="2"/>
        <v>7200</v>
      </c>
      <c r="G12" s="5">
        <f t="shared" si="1"/>
        <v>47200</v>
      </c>
      <c r="H12" s="3" t="s">
        <v>19</v>
      </c>
      <c r="I12" s="3" t="s">
        <v>35</v>
      </c>
      <c r="J12" s="3" t="s">
        <v>20</v>
      </c>
      <c r="K12" s="6" t="s">
        <v>16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>
        <v>12.0</v>
      </c>
      <c r="B13" s="3" t="s">
        <v>47</v>
      </c>
      <c r="C13" s="4">
        <v>44448.0</v>
      </c>
      <c r="D13" s="3" t="s">
        <v>48</v>
      </c>
      <c r="E13" s="3">
        <v>59322.0</v>
      </c>
      <c r="F13" s="5">
        <f t="shared" si="2"/>
        <v>10677.96</v>
      </c>
      <c r="G13" s="5">
        <f t="shared" si="1"/>
        <v>69999.96</v>
      </c>
      <c r="H13" s="3" t="s">
        <v>49</v>
      </c>
      <c r="I13" s="3" t="s">
        <v>14</v>
      </c>
      <c r="J13" s="3" t="s">
        <v>50</v>
      </c>
      <c r="K13" s="6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3">
        <v>13.0</v>
      </c>
      <c r="B14" s="3" t="s">
        <v>51</v>
      </c>
      <c r="C14" s="4">
        <v>44475.0</v>
      </c>
      <c r="D14" s="3" t="s">
        <v>52</v>
      </c>
      <c r="E14" s="3">
        <v>5000.0</v>
      </c>
      <c r="F14" s="5">
        <f t="shared" si="2"/>
        <v>900</v>
      </c>
      <c r="G14" s="5">
        <f t="shared" si="1"/>
        <v>5900</v>
      </c>
      <c r="H14" s="3" t="s">
        <v>53</v>
      </c>
      <c r="I14" s="3" t="s">
        <v>54</v>
      </c>
      <c r="J14" s="3" t="s">
        <v>55</v>
      </c>
      <c r="K14" s="6" t="s">
        <v>16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>
        <v>13.0</v>
      </c>
      <c r="B15" s="3" t="s">
        <v>56</v>
      </c>
      <c r="C15" s="4">
        <v>44485.0</v>
      </c>
      <c r="D15" s="3" t="s">
        <v>57</v>
      </c>
      <c r="E15" s="3">
        <f>5500</f>
        <v>5500</v>
      </c>
      <c r="F15" s="5">
        <f t="shared" si="2"/>
        <v>990</v>
      </c>
      <c r="G15" s="5">
        <f t="shared" si="1"/>
        <v>6490</v>
      </c>
      <c r="H15" s="3" t="s">
        <v>53</v>
      </c>
      <c r="I15" s="3" t="s">
        <v>54</v>
      </c>
      <c r="J15" s="3" t="s">
        <v>55</v>
      </c>
      <c r="K15" s="6" t="s">
        <v>16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">
        <v>14.0</v>
      </c>
      <c r="B16" s="3" t="s">
        <v>58</v>
      </c>
      <c r="C16" s="4">
        <v>44517.0</v>
      </c>
      <c r="D16" s="3" t="s">
        <v>59</v>
      </c>
      <c r="E16" s="3">
        <v>8000.0</v>
      </c>
      <c r="F16" s="5">
        <f t="shared" si="2"/>
        <v>1440</v>
      </c>
      <c r="G16" s="5">
        <f t="shared" si="1"/>
        <v>9440</v>
      </c>
      <c r="H16" s="3" t="s">
        <v>60</v>
      </c>
      <c r="I16" s="3" t="s">
        <v>14</v>
      </c>
      <c r="J16" s="3" t="s">
        <v>61</v>
      </c>
      <c r="K16" s="3" t="s">
        <v>62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2"/>
      <c r="B17" s="12"/>
      <c r="C17" s="13"/>
      <c r="D17" s="12"/>
      <c r="E17" s="12"/>
      <c r="F17" s="12"/>
      <c r="G17" s="12"/>
      <c r="H17" s="12"/>
      <c r="I17" s="12"/>
      <c r="J17" s="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2"/>
      <c r="B18" s="12"/>
      <c r="C18" s="13"/>
      <c r="D18" s="12"/>
      <c r="E18" s="12"/>
      <c r="F18" s="12"/>
      <c r="G18" s="12"/>
      <c r="H18" s="12"/>
      <c r="I18" s="12"/>
      <c r="J18" s="1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2"/>
      <c r="B19" s="12"/>
      <c r="C19" s="13"/>
      <c r="D19" s="12"/>
      <c r="E19" s="12"/>
      <c r="F19" s="12"/>
      <c r="G19" s="12"/>
      <c r="H19" s="12"/>
      <c r="I19" s="12"/>
      <c r="J19" s="1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63"/>
    <col customWidth="1" min="3" max="3" width="10.5"/>
    <col customWidth="1" min="4" max="6" width="23.75"/>
    <col customWidth="1" min="7" max="7" width="13.63"/>
    <col customWidth="1" min="8" max="8" width="22.38"/>
    <col customWidth="1" min="9" max="9" width="15.88"/>
    <col customWidth="1" min="10" max="10" width="17.25"/>
    <col customWidth="1" min="11" max="11" width="12.5"/>
    <col customWidth="1" min="12" max="26" width="8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>
        <v>1.0</v>
      </c>
      <c r="B2" s="3" t="s">
        <v>63</v>
      </c>
      <c r="C2" s="4">
        <v>44377.0</v>
      </c>
      <c r="D2" s="3" t="s">
        <v>64</v>
      </c>
      <c r="E2" s="5">
        <v>593.0</v>
      </c>
      <c r="F2" s="5">
        <f t="shared" ref="F2:F6" si="1">E2*(0.18)</f>
        <v>106.74</v>
      </c>
      <c r="G2" s="5">
        <f t="shared" ref="G2:G12" si="2">E2+F2</f>
        <v>699.74</v>
      </c>
      <c r="H2" s="3" t="s">
        <v>65</v>
      </c>
      <c r="I2" s="3" t="s">
        <v>66</v>
      </c>
      <c r="J2" s="3" t="s">
        <v>67</v>
      </c>
      <c r="K2" s="6" t="s">
        <v>16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>
        <v>2.0</v>
      </c>
      <c r="B3" s="3" t="s">
        <v>68</v>
      </c>
      <c r="C3" s="4">
        <v>44448.0</v>
      </c>
      <c r="D3" s="3" t="s">
        <v>69</v>
      </c>
      <c r="E3" s="5">
        <v>124500.0</v>
      </c>
      <c r="F3" s="5">
        <f t="shared" si="1"/>
        <v>22410</v>
      </c>
      <c r="G3" s="5">
        <f t="shared" si="2"/>
        <v>146910</v>
      </c>
      <c r="H3" s="3" t="s">
        <v>65</v>
      </c>
      <c r="I3" s="3" t="s">
        <v>66</v>
      </c>
      <c r="J3" s="3" t="s">
        <v>67</v>
      </c>
      <c r="K3" s="6" t="s">
        <v>16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>
        <v>3.0</v>
      </c>
      <c r="B4" s="3" t="s">
        <v>70</v>
      </c>
      <c r="C4" s="4">
        <v>44454.0</v>
      </c>
      <c r="D4" s="3" t="s">
        <v>64</v>
      </c>
      <c r="E4" s="5">
        <v>4452.0</v>
      </c>
      <c r="F4" s="5">
        <f t="shared" si="1"/>
        <v>801.36</v>
      </c>
      <c r="G4" s="5">
        <f t="shared" si="2"/>
        <v>5253.36</v>
      </c>
      <c r="H4" s="3" t="s">
        <v>65</v>
      </c>
      <c r="I4" s="3" t="s">
        <v>66</v>
      </c>
      <c r="J4" s="3" t="s">
        <v>67</v>
      </c>
      <c r="K4" s="6" t="s">
        <v>16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3">
        <v>4.0</v>
      </c>
      <c r="B5" s="3">
        <v>4070.0</v>
      </c>
      <c r="C5" s="4">
        <v>44479.0</v>
      </c>
      <c r="D5" s="3" t="s">
        <v>71</v>
      </c>
      <c r="E5" s="5">
        <v>2851.0</v>
      </c>
      <c r="F5" s="5">
        <f t="shared" si="1"/>
        <v>513.18</v>
      </c>
      <c r="G5" s="5">
        <f t="shared" si="2"/>
        <v>3364.18</v>
      </c>
      <c r="H5" s="3" t="s">
        <v>72</v>
      </c>
      <c r="I5" s="3" t="s">
        <v>73</v>
      </c>
      <c r="J5" s="3" t="s">
        <v>74</v>
      </c>
      <c r="K5" s="6" t="s">
        <v>16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">
        <v>5.0</v>
      </c>
      <c r="B6" s="3">
        <v>4085.0</v>
      </c>
      <c r="C6" s="4">
        <v>44480.0</v>
      </c>
      <c r="D6" s="3" t="s">
        <v>75</v>
      </c>
      <c r="E6" s="5">
        <v>3966.0</v>
      </c>
      <c r="F6" s="5">
        <f t="shared" si="1"/>
        <v>713.88</v>
      </c>
      <c r="G6" s="5">
        <f t="shared" si="2"/>
        <v>4679.88</v>
      </c>
      <c r="H6" s="3" t="s">
        <v>72</v>
      </c>
      <c r="I6" s="3" t="s">
        <v>73</v>
      </c>
      <c r="J6" s="3" t="s">
        <v>74</v>
      </c>
      <c r="K6" s="6" t="s">
        <v>16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3">
        <v>6.0</v>
      </c>
      <c r="B7" s="3">
        <v>162.0</v>
      </c>
      <c r="C7" s="4">
        <v>44493.0</v>
      </c>
      <c r="D7" s="3" t="s">
        <v>76</v>
      </c>
      <c r="E7" s="5">
        <v>42969.0</v>
      </c>
      <c r="F7" s="5">
        <f>E7*(0.28)</f>
        <v>12031.32</v>
      </c>
      <c r="G7" s="5">
        <f t="shared" si="2"/>
        <v>55000.32</v>
      </c>
      <c r="H7" s="3" t="s">
        <v>77</v>
      </c>
      <c r="I7" s="3" t="s">
        <v>78</v>
      </c>
      <c r="J7" s="3" t="s">
        <v>79</v>
      </c>
      <c r="K7" s="6" t="s">
        <v>16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">
        <v>7.0</v>
      </c>
      <c r="B8" s="3" t="s">
        <v>80</v>
      </c>
      <c r="C8" s="4">
        <v>44558.0</v>
      </c>
      <c r="D8" s="3" t="s">
        <v>81</v>
      </c>
      <c r="E8" s="5">
        <v>11400.0</v>
      </c>
      <c r="F8" s="5">
        <f t="shared" ref="F8:F12" si="3">E8*(0.18)</f>
        <v>2052</v>
      </c>
      <c r="G8" s="5">
        <f t="shared" si="2"/>
        <v>13452</v>
      </c>
      <c r="H8" s="3" t="s">
        <v>65</v>
      </c>
      <c r="I8" s="3" t="s">
        <v>66</v>
      </c>
      <c r="J8" s="3" t="s">
        <v>67</v>
      </c>
      <c r="K8" s="6" t="s">
        <v>16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4">
        <v>8.0</v>
      </c>
      <c r="B9" s="3" t="s">
        <v>82</v>
      </c>
      <c r="C9" s="4">
        <v>44558.0</v>
      </c>
      <c r="D9" s="14" t="s">
        <v>83</v>
      </c>
      <c r="E9" s="5">
        <v>2950.0</v>
      </c>
      <c r="F9" s="5">
        <f t="shared" si="3"/>
        <v>531</v>
      </c>
      <c r="G9" s="5">
        <f t="shared" si="2"/>
        <v>3481</v>
      </c>
      <c r="H9" s="3" t="s">
        <v>65</v>
      </c>
      <c r="I9" s="3" t="s">
        <v>66</v>
      </c>
      <c r="J9" s="3" t="s">
        <v>67</v>
      </c>
      <c r="K9" s="6" t="s">
        <v>16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4">
        <v>9.0</v>
      </c>
      <c r="B10" s="14" t="s">
        <v>84</v>
      </c>
      <c r="C10" s="15">
        <v>44559.0</v>
      </c>
      <c r="D10" s="14" t="s">
        <v>85</v>
      </c>
      <c r="E10" s="16">
        <v>10500.0</v>
      </c>
      <c r="F10" s="5">
        <f t="shared" si="3"/>
        <v>1890</v>
      </c>
      <c r="G10" s="5">
        <f t="shared" si="2"/>
        <v>12390</v>
      </c>
      <c r="H10" s="3" t="s">
        <v>65</v>
      </c>
      <c r="I10" s="3" t="s">
        <v>66</v>
      </c>
      <c r="J10" s="3" t="s">
        <v>67</v>
      </c>
      <c r="K10" s="6" t="s">
        <v>16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7">
        <v>10.0</v>
      </c>
      <c r="B11" s="17" t="s">
        <v>86</v>
      </c>
      <c r="C11" s="18">
        <v>44564.0</v>
      </c>
      <c r="D11" s="17" t="s">
        <v>83</v>
      </c>
      <c r="E11" s="19">
        <v>2950.0</v>
      </c>
      <c r="F11" s="5">
        <f t="shared" si="3"/>
        <v>531</v>
      </c>
      <c r="G11" s="5">
        <f t="shared" si="2"/>
        <v>3481</v>
      </c>
      <c r="H11" s="20" t="s">
        <v>65</v>
      </c>
      <c r="I11" s="20" t="s">
        <v>66</v>
      </c>
      <c r="J11" s="20" t="s">
        <v>67</v>
      </c>
      <c r="K11" s="21" t="s">
        <v>16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4.25" customHeight="1">
      <c r="A12" s="17">
        <v>11.0</v>
      </c>
      <c r="B12" s="17" t="s">
        <v>87</v>
      </c>
      <c r="C12" s="18">
        <v>44567.0</v>
      </c>
      <c r="D12" s="17" t="s">
        <v>83</v>
      </c>
      <c r="E12" s="19">
        <v>2950.0</v>
      </c>
      <c r="F12" s="5">
        <f t="shared" si="3"/>
        <v>531</v>
      </c>
      <c r="G12" s="5">
        <f t="shared" si="2"/>
        <v>3481</v>
      </c>
      <c r="H12" s="20" t="s">
        <v>88</v>
      </c>
      <c r="I12" s="20" t="s">
        <v>89</v>
      </c>
      <c r="J12" s="20" t="s">
        <v>67</v>
      </c>
      <c r="K12" s="21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4.2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