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7 SEMESTRE TICS ESPE\10523 Ingenieria de Software II\"/>
    </mc:Choice>
  </mc:AlternateContent>
  <bookViews>
    <workbookView xWindow="0" yWindow="0" windowWidth="20490" windowHeight="7695" activeTab="1"/>
  </bookViews>
  <sheets>
    <sheet name="Formato descripción HU" sheetId="1" r:id="rId1"/>
    <sheet name="Historia de Usuario" sheetId="2" r:id="rId2"/>
  </sheets>
  <calcPr calcId="162913"/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<sst xmlns="http://schemas.openxmlformats.org/spreadsheetml/2006/main" count="102" uniqueCount="82">
  <si>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</si>
  <si>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</si>
  <si>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</si>
  <si>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</si>
  <si>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</si>
  <si>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</si>
  <si>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</si>
  <si>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</si>
  <si>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</si>
  <si>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</si>
  <si>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</si>
  <si>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</si>
  <si>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</si>
  <si>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</si>
  <si>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</si>
  <si>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</si>
  <si>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</si>
  <si>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</si>
  <si>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</si>
  <si>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</si>
  <si>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</si>
  <si>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</si>
  <si>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</si>
  <si>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</si>
  <si>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</si>
  <si>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</si>
  <si>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</si>
  <si>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.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</si>
  <si>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</si>
  <si>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</si>
  <si>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</si>
  <si>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</si>
  <si>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</si>
  <si>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</si>
  <si>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</si>
  <si>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</si>
  <si>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</si>
  <si>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</si>
  <si>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</si>
  <si>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</si>
  <si>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</si>
  <si>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</si>
  <si>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Registrarse</t>
  </si>
  <si>
    <t>Login</t>
  </si>
  <si>
    <t>Ingresar al aplicativo web según su rol</t>
  </si>
  <si>
    <t>Verificar la información ingresada, en el caso que algún campo se quede vació o se haya llenado incorrectamente presentará una alerta indicando "Verificar la información ingresada"</t>
  </si>
  <si>
    <t>Se debe validar que los datos ingresados, modificados o eliminados sean correctos</t>
  </si>
  <si>
    <t>Permitir registrar nuevo usuario</t>
  </si>
  <si>
    <t>Registar en el sistema un nuevo usuario</t>
  </si>
  <si>
    <t>Almacenar un nuevo usuario en el sistema.</t>
  </si>
  <si>
    <t>Usuario</t>
  </si>
  <si>
    <t>Registrar su usuario en la aplicación con su nombre y apellido, y crear una contraseña nueva</t>
  </si>
  <si>
    <t>Brandon Jimenez</t>
  </si>
  <si>
    <t xml:space="preserve">Si el usuario deja un campo vacío se visualizará un mensaje de alerta indicando "Datos Incompletos". 
</t>
  </si>
  <si>
    <t>Se debe validar que el usuario llene todos los campos</t>
  </si>
  <si>
    <t>Permitir el acceso de inicio de sesión al usuario</t>
  </si>
  <si>
    <t xml:space="preserve">El usuario pueda ingresar con usuario y contraseña 
</t>
  </si>
  <si>
    <t>Ingreso y validación: Usuario (nombre y apellido) y contraseña</t>
  </si>
  <si>
    <t>Roberto Jacome</t>
  </si>
  <si>
    <t>Mostrar al Usuario/Administrador: Sus datos son correctos/ Sus datos son incorrectos, vuelva a intentar</t>
  </si>
  <si>
    <t>Se debe validar que el usuario y la contraseña sean validos.</t>
  </si>
  <si>
    <t>Permitir gestionar productos de la pasteleria</t>
  </si>
  <si>
    <t>Gestionar el CRUD de los productos</t>
  </si>
  <si>
    <t>Modificar, actualizar y guardar los datos de los productos de la pasteleria</t>
  </si>
  <si>
    <t>Admnistrador</t>
  </si>
  <si>
    <t>Desplegar lainformacion actual de los productos para editar y guardar</t>
  </si>
  <si>
    <t>Paola Moreno</t>
  </si>
  <si>
    <t>Gestionar Productos</t>
  </si>
  <si>
    <t>Permitir visualizar el catalogo de los productos de la pastelería disponibles en la tienda.</t>
  </si>
  <si>
    <t>Visualizar los productos de la pastelería disponibles del sistema</t>
  </si>
  <si>
    <t>Permitir que el usuario vea los productos de la pastelería disponibles en la tienda</t>
  </si>
  <si>
    <t>Mostrar una galeria con una imagen del producto, una breve descripcion y el precio del mismo</t>
  </si>
  <si>
    <t>Angie Díaz</t>
  </si>
  <si>
    <t>Mostrar al usuario la galeria de productos</t>
  </si>
  <si>
    <t>Al presionar sobre uno de los productos se despliega una nueva ventana para empezar el pedido</t>
  </si>
  <si>
    <t>Catalogo de Productos</t>
  </si>
  <si>
    <t>Permitir gestionar carrito de compra</t>
  </si>
  <si>
    <t>Gestionar el CRUD para el carrrito de compra</t>
  </si>
  <si>
    <t>Modificar, actualizar y guardar los productos en el carrito de compra</t>
  </si>
  <si>
    <t>Gestionar los productos para agregar al carrito de compra</t>
  </si>
  <si>
    <t>Wendy Moreno</t>
  </si>
  <si>
    <t>Carrito de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</si>
</sst>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sz val="11"/>
      <name val="Arial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6" fillId="0" borderId="5"/>
  </cellStyleXfs>
  <cellXfs count="8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5" borderId="6" xfId="0" applyFont="1" applyFill="1" applyBorder="1"/>
    <xf numFmtId="0" fontId="9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11" fillId="6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vertical="center"/>
    </xf>
    <xf numFmtId="0" fontId="0" fillId="5" borderId="5" xfId="0" applyFont="1" applyFill="1" applyBorder="1"/>
    <xf numFmtId="0" fontId="0" fillId="5" borderId="10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3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5" borderId="28" xfId="0" applyFont="1" applyFill="1" applyBorder="1"/>
    <xf numFmtId="0" fontId="0" fillId="5" borderId="29" xfId="0" applyFont="1" applyFill="1" applyBorder="1"/>
    <xf numFmtId="0" fontId="0" fillId="5" borderId="30" xfId="0" applyFont="1" applyFill="1" applyBorder="1"/>
    <xf numFmtId="0" fontId="0" fillId="0" borderId="0" xfId="0" applyFont="1" applyAlignment="1"/>
    <xf numFmtId="0" fontId="15" fillId="0" borderId="4" xfId="0" applyFont="1" applyBorder="1" applyAlignment="1">
      <alignment horizontal="center" vertical="center" wrapText="1"/>
    </xf>
    <xf numFmtId="0" fontId="5" fillId="0" borderId="31" xfId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11" fillId="7" borderId="11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8" xfId="0" applyFont="1" applyBorder="1"/>
    <xf numFmtId="0" fontId="1" fillId="4" borderId="1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0" fillId="0" borderId="0" xfId="0" applyFont="1" applyAlignment="1">
      <alignment wrapText="1"/>
    </xf>
    <xf numFmtId="0" fontId="3" fillId="0" borderId="17" xfId="0" applyFont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13" fillId="2" borderId="22" xfId="0" applyFont="1" applyFill="1" applyBorder="1" applyAlignment="1">
      <alignment horizontal="center" vertical="center"/>
    </xf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1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4" fillId="8" borderId="12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20" xfId="0" applyFont="1" applyBorder="1"/>
    <xf numFmtId="0" fontId="11" fillId="6" borderId="12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17" xfId="0" applyFont="1" applyBorder="1"/>
    <xf numFmtId="0" fontId="10" fillId="5" borderId="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0" fillId="0" borderId="0" xfId="0" applyFont="1" applyAlignment="1"/>
    <xf numFmtId="0" fontId="3" fillId="0" borderId="21" xfId="0" applyFont="1" applyBorder="1"/>
  </cellXfs>
  <cellStyles count="2">
    <cellStyle name="Normal" xfId="0" builtinId="0"/>
    <cellStyle name="Normal 2" xfId="1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1"/>
  <sheetViews>
    <sheetView showGridLines="0" topLeftCell="A8" zoomScaleNormal="100" workbookViewId="0">
      <selection activeCell="G11" sqref="G11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125" customWidth="1"/>
    <col min="7" max="7" width="32.5" customWidth="1"/>
    <col min="8" max="12" width="10.625" customWidth="1"/>
    <col min="13" max="13" width="32.7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x14ac:dyDescent="0.2">
      <c r="A3" s="4"/>
      <c r="B3" s="49" t="s">
        <v>0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H4" s="5"/>
      <c r="I4" s="1"/>
      <c r="J4" s="1"/>
      <c r="K4" s="2"/>
      <c r="L4" s="3"/>
    </row>
    <row r="5" spans="1:26" ht="60" customHeight="1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15.5" customHeight="1" x14ac:dyDescent="0.2">
      <c r="B6" s="7" t="s">
        <v>15</v>
      </c>
      <c r="C6" s="7" t="s">
        <v>47</v>
      </c>
      <c r="D6" s="7" t="s">
        <v>48</v>
      </c>
      <c r="E6" s="7" t="s">
        <v>49</v>
      </c>
      <c r="F6" s="7" t="s">
        <v>50</v>
      </c>
      <c r="G6" s="47" t="s">
        <v>51</v>
      </c>
      <c r="H6" s="7" t="s">
        <v>52</v>
      </c>
      <c r="I6" s="7">
        <v>5</v>
      </c>
      <c r="J6" s="8">
        <v>45082</v>
      </c>
      <c r="K6" s="7" t="s">
        <v>16</v>
      </c>
      <c r="L6" s="7" t="s">
        <v>17</v>
      </c>
      <c r="M6" s="9" t="s">
        <v>53</v>
      </c>
      <c r="N6" s="7" t="s">
        <v>54</v>
      </c>
      <c r="O6" s="7" t="s">
        <v>42</v>
      </c>
    </row>
    <row r="7" spans="1:26" s="46" customFormat="1" ht="115.5" customHeight="1" x14ac:dyDescent="0.2">
      <c r="B7" s="16" t="s">
        <v>18</v>
      </c>
      <c r="C7" s="16" t="s">
        <v>55</v>
      </c>
      <c r="D7" s="16" t="s">
        <v>44</v>
      </c>
      <c r="E7" s="16" t="s">
        <v>56</v>
      </c>
      <c r="F7" s="16" t="s">
        <v>50</v>
      </c>
      <c r="G7" s="16" t="s">
        <v>57</v>
      </c>
      <c r="H7" s="16" t="s">
        <v>58</v>
      </c>
      <c r="I7" s="16">
        <v>20</v>
      </c>
      <c r="J7" s="8">
        <v>45084</v>
      </c>
      <c r="K7" s="16" t="s">
        <v>16</v>
      </c>
      <c r="L7" s="16" t="s">
        <v>17</v>
      </c>
      <c r="M7" s="9" t="s">
        <v>59</v>
      </c>
      <c r="N7" s="48" t="s">
        <v>60</v>
      </c>
      <c r="O7" s="16" t="s">
        <v>43</v>
      </c>
    </row>
    <row r="8" spans="1:26" ht="93" customHeight="1" x14ac:dyDescent="0.2">
      <c r="B8" s="7" t="s">
        <v>19</v>
      </c>
      <c r="C8" s="7" t="s">
        <v>61</v>
      </c>
      <c r="D8" s="10" t="s">
        <v>62</v>
      </c>
      <c r="E8" s="7" t="s">
        <v>63</v>
      </c>
      <c r="F8" s="7" t="s">
        <v>64</v>
      </c>
      <c r="G8" s="11" t="s">
        <v>65</v>
      </c>
      <c r="H8" s="7" t="s">
        <v>66</v>
      </c>
      <c r="I8" s="7">
        <v>10</v>
      </c>
      <c r="J8" s="8">
        <v>45085</v>
      </c>
      <c r="K8" s="7" t="s">
        <v>16</v>
      </c>
      <c r="L8" s="7" t="s">
        <v>17</v>
      </c>
      <c r="M8" s="7" t="s">
        <v>45</v>
      </c>
      <c r="N8" s="7" t="s">
        <v>46</v>
      </c>
      <c r="O8" s="7" t="s">
        <v>67</v>
      </c>
    </row>
    <row r="9" spans="1:26" ht="75.75" customHeight="1" x14ac:dyDescent="0.2">
      <c r="B9" s="7" t="s">
        <v>20</v>
      </c>
      <c r="C9" s="7" t="s">
        <v>68</v>
      </c>
      <c r="D9" s="11" t="s">
        <v>69</v>
      </c>
      <c r="E9" s="7" t="s">
        <v>70</v>
      </c>
      <c r="F9" s="7" t="s">
        <v>50</v>
      </c>
      <c r="G9" s="11" t="s">
        <v>71</v>
      </c>
      <c r="H9" s="7" t="s">
        <v>72</v>
      </c>
      <c r="I9" s="7">
        <v>10</v>
      </c>
      <c r="J9" s="8">
        <v>45085</v>
      </c>
      <c r="K9" s="7" t="s">
        <v>16</v>
      </c>
      <c r="L9" s="7" t="s">
        <v>17</v>
      </c>
      <c r="M9" s="7" t="s">
        <v>73</v>
      </c>
      <c r="N9" s="16" t="s">
        <v>74</v>
      </c>
      <c r="O9" s="7" t="s">
        <v>75</v>
      </c>
    </row>
    <row r="10" spans="1:26" ht="57.75" customHeight="1" x14ac:dyDescent="0.2">
      <c r="B10" s="7" t="s">
        <v>21</v>
      </c>
      <c r="C10" s="7" t="s">
        <v>76</v>
      </c>
      <c r="D10" s="7" t="s">
        <v>77</v>
      </c>
      <c r="E10" s="7" t="s">
        <v>78</v>
      </c>
      <c r="F10" s="12" t="s">
        <v>50</v>
      </c>
      <c r="G10" s="7" t="s">
        <v>79</v>
      </c>
      <c r="H10" s="7" t="s">
        <v>80</v>
      </c>
      <c r="I10" s="7">
        <v>15</v>
      </c>
      <c r="J10" s="8">
        <v>45089</v>
      </c>
      <c r="K10" s="7" t="s">
        <v>16</v>
      </c>
      <c r="L10" s="7" t="s">
        <v>30</v>
      </c>
      <c r="M10" s="7" t="s">
        <v>45</v>
      </c>
      <c r="N10" s="7" t="s">
        <v>46</v>
      </c>
      <c r="O10" s="7" t="s">
        <v>81</v>
      </c>
    </row>
    <row r="11" spans="1:26" ht="61.5" customHeight="1" x14ac:dyDescent="0.2">
      <c r="B11" s="7" t="s">
        <v>22</v>
      </c>
      <c r="C11" s="7"/>
      <c r="D11" s="10"/>
      <c r="E11" s="7"/>
      <c r="F11" s="11"/>
      <c r="G11" s="7"/>
      <c r="H11" s="7"/>
      <c r="I11" s="7"/>
      <c r="J11" s="13"/>
      <c r="K11" s="7"/>
      <c r="L11" s="7"/>
      <c r="M11" s="7"/>
      <c r="N11" s="7"/>
      <c r="O11" s="7"/>
    </row>
    <row r="12" spans="1:26" ht="70.5" customHeight="1" x14ac:dyDescent="0.2">
      <c r="B12" s="7" t="s">
        <v>23</v>
      </c>
      <c r="C12" s="7"/>
      <c r="D12" s="14"/>
      <c r="E12" s="7"/>
      <c r="F12" s="11"/>
      <c r="G12" s="7"/>
      <c r="H12" s="7"/>
      <c r="I12" s="7"/>
      <c r="J12" s="15"/>
      <c r="K12" s="7"/>
      <c r="L12" s="7"/>
      <c r="M12" s="7"/>
      <c r="N12" s="7"/>
      <c r="O12" s="7"/>
    </row>
    <row r="13" spans="1:26" ht="61.5" customHeight="1" x14ac:dyDescent="0.2">
      <c r="B13" s="7" t="s">
        <v>24</v>
      </c>
      <c r="C13" s="7"/>
      <c r="D13" s="10"/>
      <c r="E13" s="7"/>
      <c r="F13" s="11"/>
      <c r="G13" s="7"/>
      <c r="H13" s="12"/>
      <c r="I13" s="7"/>
      <c r="J13" s="15"/>
      <c r="K13" s="7"/>
      <c r="L13" s="16"/>
      <c r="M13" s="7"/>
      <c r="N13" s="7"/>
      <c r="O13" s="7"/>
    </row>
    <row r="14" spans="1:26" ht="58.5" customHeight="1" x14ac:dyDescent="0.2">
      <c r="B14" s="7" t="s">
        <v>25</v>
      </c>
      <c r="C14" s="7"/>
      <c r="D14" s="7"/>
      <c r="E14" s="7"/>
      <c r="F14" s="17"/>
      <c r="G14" s="11"/>
      <c r="H14" s="12"/>
      <c r="I14" s="17"/>
      <c r="J14" s="15"/>
      <c r="K14" s="7"/>
      <c r="L14" s="7"/>
      <c r="M14" s="7"/>
      <c r="N14" s="17"/>
      <c r="O14" s="7"/>
    </row>
    <row r="15" spans="1:26" ht="39.75" customHeight="1" x14ac:dyDescent="0.2">
      <c r="B15" s="7" t="s">
        <v>26</v>
      </c>
      <c r="C15" s="7"/>
      <c r="D15" s="7"/>
      <c r="E15" s="7"/>
      <c r="F15" s="17"/>
      <c r="G15" s="11"/>
      <c r="H15" s="18"/>
      <c r="I15" s="17"/>
      <c r="J15" s="13"/>
      <c r="K15" s="7"/>
      <c r="L15" s="16"/>
      <c r="M15" s="7"/>
      <c r="N15" s="17"/>
      <c r="O15" s="7"/>
    </row>
    <row r="16" spans="1:26" ht="39.75" customHeight="1" x14ac:dyDescent="0.2">
      <c r="B16" s="19"/>
      <c r="C16" s="20"/>
      <c r="D16" s="20"/>
      <c r="F16" s="20"/>
      <c r="G16" s="20"/>
      <c r="H16" s="20"/>
      <c r="I16" s="21"/>
      <c r="J16" s="22"/>
      <c r="K16" s="21"/>
      <c r="L16" s="21"/>
      <c r="M16" s="20"/>
      <c r="N16" s="20"/>
      <c r="O16" s="20"/>
    </row>
    <row r="17" spans="2:15" ht="39.75" customHeight="1" x14ac:dyDescent="0.25">
      <c r="B17" s="19"/>
      <c r="C17" s="20"/>
      <c r="D17" s="20"/>
      <c r="E17" s="20"/>
      <c r="F17" s="20"/>
      <c r="G17" s="20"/>
      <c r="H17" s="20"/>
      <c r="I17" s="21"/>
      <c r="J17" s="22"/>
      <c r="K17" s="21"/>
      <c r="L17" s="21"/>
      <c r="M17" s="20"/>
      <c r="N17" s="23"/>
      <c r="O17" s="20"/>
    </row>
    <row r="18" spans="2:15" ht="39.75" customHeight="1" x14ac:dyDescent="0.2">
      <c r="B18" s="19"/>
      <c r="C18" s="20"/>
      <c r="D18" s="20"/>
      <c r="F18" s="20"/>
      <c r="G18" s="20"/>
      <c r="H18" s="20"/>
      <c r="I18" s="21"/>
      <c r="J18" s="22"/>
      <c r="K18" s="21"/>
      <c r="L18" s="21"/>
      <c r="M18" s="20"/>
      <c r="N18" s="20"/>
      <c r="O18" s="20"/>
    </row>
    <row r="19" spans="2:15" ht="39.75" customHeight="1" x14ac:dyDescent="0.25">
      <c r="B19" s="19"/>
      <c r="C19" s="20"/>
      <c r="D19" s="20"/>
      <c r="E19" s="20"/>
      <c r="F19" s="20"/>
      <c r="G19" s="20"/>
      <c r="H19" s="20"/>
      <c r="I19" s="21"/>
      <c r="J19" s="22"/>
      <c r="K19" s="21"/>
      <c r="L19" s="21"/>
      <c r="M19" s="23"/>
      <c r="N19" s="20"/>
      <c r="O19" s="20"/>
    </row>
    <row r="20" spans="2:15" ht="39.75" customHeight="1" x14ac:dyDescent="0.25">
      <c r="B20" s="19"/>
      <c r="C20" s="20"/>
      <c r="D20" s="20"/>
      <c r="E20" s="20"/>
      <c r="F20" s="20"/>
      <c r="G20" s="20"/>
      <c r="H20" s="20"/>
      <c r="I20" s="21"/>
      <c r="J20" s="22"/>
      <c r="K20" s="21"/>
      <c r="L20" s="21"/>
      <c r="M20" s="20" t="s">
        <v>27</v>
      </c>
      <c r="N20" s="20"/>
      <c r="O20" s="23"/>
    </row>
    <row r="21" spans="2:15" ht="19.5" customHeight="1" x14ac:dyDescent="0.2">
      <c r="B21" s="4"/>
      <c r="C21" s="4"/>
      <c r="D21" s="4"/>
      <c r="E21" s="4"/>
      <c r="F21" s="4"/>
      <c r="G21" s="4"/>
      <c r="H21" s="4"/>
      <c r="I21" s="3"/>
      <c r="J21" s="3"/>
      <c r="K21" s="24"/>
      <c r="L21" s="3"/>
      <c r="M21" s="4"/>
      <c r="N21" s="4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H23" s="23"/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5"/>
      <c r="L25" s="3"/>
    </row>
    <row r="26" spans="2:15" ht="19.5" customHeight="1" x14ac:dyDescent="0.2">
      <c r="I26" s="1"/>
      <c r="J26" s="1"/>
      <c r="K26" s="25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28</v>
      </c>
      <c r="M30" s="5"/>
    </row>
    <row r="31" spans="2:15" ht="19.5" customHeight="1" x14ac:dyDescent="0.25">
      <c r="I31" s="1"/>
      <c r="J31" s="1"/>
      <c r="K31" s="2" t="s">
        <v>29</v>
      </c>
      <c r="L31" s="1" t="s">
        <v>30</v>
      </c>
      <c r="M31" s="5"/>
    </row>
    <row r="32" spans="2:15" ht="19.5" customHeight="1" x14ac:dyDescent="0.25">
      <c r="I32" s="1"/>
      <c r="J32" s="1"/>
      <c r="K32" s="2" t="s">
        <v>31</v>
      </c>
      <c r="L32" s="1" t="s">
        <v>17</v>
      </c>
      <c r="M32" s="5"/>
    </row>
    <row r="33" spans="9:13" ht="19.5" customHeight="1" x14ac:dyDescent="0.25">
      <c r="I33" s="1"/>
      <c r="J33" s="1"/>
      <c r="K33" s="2"/>
      <c r="L33" s="1" t="s">
        <v>32</v>
      </c>
      <c r="M33" s="5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4"/>
      <c r="L1000" s="3"/>
    </row>
    <row r="1001" spans="9:12" ht="15.75" customHeight="1" x14ac:dyDescent="0.2">
      <c r="I1001" s="3"/>
      <c r="J1001" s="3"/>
      <c r="K1001" s="24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1020"/>
  <sheetViews>
    <sheetView showGridLines="0" tabSelected="1" topLeftCell="A8" workbookViewId="0">
      <selection activeCell="L22" sqref="L22:O24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1:26" ht="15" hidden="1" customHeight="1" x14ac:dyDescent="0.2"/>
    <row r="3" spans="1:26" ht="15" hidden="1" customHeight="1" x14ac:dyDescent="0.2"/>
    <row r="4" spans="1:26" hidden="1" x14ac:dyDescent="0.25">
      <c r="C4" s="26"/>
      <c r="D4" s="26"/>
      <c r="E4" s="26"/>
      <c r="F4" s="5"/>
    </row>
    <row r="5" spans="1:26" hidden="1" x14ac:dyDescent="0.25">
      <c r="C5" s="26"/>
      <c r="D5" s="26"/>
      <c r="E5" s="26"/>
      <c r="F5" s="5"/>
    </row>
    <row r="6" spans="1:26" ht="39.75" customHeight="1" x14ac:dyDescent="0.2">
      <c r="B6" s="79" t="s">
        <v>33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1"/>
    </row>
    <row r="7" spans="1:26" ht="9.75" customHeight="1" x14ac:dyDescent="0.2">
      <c r="A7" s="4"/>
      <c r="B7" s="4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  <c r="Q8" s="4"/>
    </row>
    <row r="9" spans="1:26" ht="30" customHeight="1" x14ac:dyDescent="0.2">
      <c r="B9" s="33"/>
      <c r="C9" s="34" t="s">
        <v>1</v>
      </c>
      <c r="D9" s="35"/>
      <c r="E9" s="70" t="s">
        <v>34</v>
      </c>
      <c r="F9" s="51"/>
      <c r="G9" s="35"/>
      <c r="H9" s="70" t="s">
        <v>11</v>
      </c>
      <c r="I9" s="51"/>
      <c r="J9" s="36"/>
      <c r="K9" s="36"/>
      <c r="L9" s="36"/>
      <c r="M9" s="36"/>
      <c r="N9" s="36"/>
      <c r="O9" s="36"/>
      <c r="P9" s="37"/>
      <c r="Q9" s="4"/>
    </row>
    <row r="10" spans="1:26" ht="30" customHeight="1" x14ac:dyDescent="0.2">
      <c r="B10" s="33"/>
      <c r="C10" s="38" t="s">
        <v>19</v>
      </c>
      <c r="D10" s="39"/>
      <c r="E10" s="71" t="str">
        <f>VLOOKUP(C10,'Formato descripción HU'!B6:O20,5,0)</f>
        <v>Admnistrador</v>
      </c>
      <c r="F10" s="51"/>
      <c r="G10" s="40"/>
      <c r="H10" s="71" t="str">
        <f>VLOOKUP(C10,'Formato descripción HU'!B6:O20,11,0)</f>
        <v>Terminado</v>
      </c>
      <c r="I10" s="51"/>
      <c r="J10" s="40"/>
      <c r="K10" s="36"/>
      <c r="L10" s="36"/>
      <c r="M10" s="36"/>
      <c r="N10" s="36"/>
      <c r="O10" s="36"/>
      <c r="P10" s="37"/>
      <c r="Q10" s="4"/>
    </row>
    <row r="11" spans="1:26" ht="9.75" customHeight="1" x14ac:dyDescent="0.2">
      <c r="A11" s="4"/>
      <c r="B11" s="33"/>
      <c r="C11" s="41"/>
      <c r="D11" s="39"/>
      <c r="E11" s="42"/>
      <c r="F11" s="42"/>
      <c r="G11" s="40"/>
      <c r="H11" s="42"/>
      <c r="I11" s="42"/>
      <c r="J11" s="40"/>
      <c r="K11" s="42"/>
      <c r="L11" s="42"/>
      <c r="M11" s="36"/>
      <c r="N11" s="42"/>
      <c r="O11" s="42"/>
      <c r="P11" s="37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">
      <c r="A12" s="4"/>
      <c r="B12" s="33"/>
      <c r="C12" s="34" t="s">
        <v>35</v>
      </c>
      <c r="D12" s="39"/>
      <c r="E12" s="70" t="s">
        <v>10</v>
      </c>
      <c r="F12" s="51"/>
      <c r="G12" s="40"/>
      <c r="H12" s="70" t="s">
        <v>36</v>
      </c>
      <c r="I12" s="51"/>
      <c r="J12" s="40"/>
      <c r="K12" s="42"/>
      <c r="L12" s="42"/>
      <c r="M12" s="36"/>
      <c r="N12" s="42"/>
      <c r="O12" s="42"/>
      <c r="P12" s="37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">
      <c r="A13" s="4"/>
      <c r="B13" s="33"/>
      <c r="C13" s="38">
        <f>VLOOKUP('Historia de Usuario'!C10,'Formato descripción HU'!B6:O20,8,0)</f>
        <v>10</v>
      </c>
      <c r="D13" s="39"/>
      <c r="E13" s="71" t="str">
        <f>VLOOKUP(C10,'Formato descripción HU'!B6:O20,10,0)</f>
        <v>Alta</v>
      </c>
      <c r="F13" s="51"/>
      <c r="G13" s="40"/>
      <c r="H13" s="71" t="str">
        <f>VLOOKUP(C10,'Formato descripción HU'!B6:O20,7,0)</f>
        <v>Paola Moreno</v>
      </c>
      <c r="I13" s="51"/>
      <c r="J13" s="40"/>
      <c r="K13" s="42"/>
      <c r="L13" s="42"/>
      <c r="M13" s="36"/>
      <c r="N13" s="42"/>
      <c r="O13" s="42"/>
      <c r="P13" s="37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">
      <c r="A14" s="4"/>
      <c r="B14" s="33"/>
      <c r="C14" s="36"/>
      <c r="D14" s="39"/>
      <c r="E14" s="36"/>
      <c r="F14" s="36"/>
      <c r="G14" s="40"/>
      <c r="H14" s="40"/>
      <c r="I14" s="36"/>
      <c r="J14" s="36"/>
      <c r="K14" s="36"/>
      <c r="L14" s="36"/>
      <c r="M14" s="36"/>
      <c r="N14" s="36"/>
      <c r="O14" s="36"/>
      <c r="P14" s="37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">
      <c r="A15" s="4"/>
      <c r="B15" s="33"/>
      <c r="C15" s="52" t="s">
        <v>37</v>
      </c>
      <c r="D15" s="55" t="str">
        <f>VLOOKUP(C10,'Formato descripción HU'!B6:O20,3,0)</f>
        <v>Gestionar el CRUD de los productos</v>
      </c>
      <c r="E15" s="73"/>
      <c r="F15" s="36"/>
      <c r="G15" s="52" t="s">
        <v>38</v>
      </c>
      <c r="H15" s="55" t="str">
        <f>VLOOKUP(C10,'Formato descripción HU'!B6:O20,4,0)</f>
        <v>Modificar, actualizar y guardar los datos de los productos de la pasteleria</v>
      </c>
      <c r="I15" s="80"/>
      <c r="J15" s="73"/>
      <c r="K15" s="36"/>
      <c r="L15" s="52" t="s">
        <v>39</v>
      </c>
      <c r="M15" s="55" t="str">
        <f>VLOOKUP(C10,'Formato descripción HU'!B6:O20,6,0)</f>
        <v>Desplegar lainformacion actual de los productos para editar y guardar</v>
      </c>
      <c r="N15" s="56"/>
      <c r="O15" s="57"/>
      <c r="P15" s="37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">
      <c r="A16" s="4"/>
      <c r="B16" s="33"/>
      <c r="C16" s="53"/>
      <c r="D16" s="77"/>
      <c r="E16" s="78"/>
      <c r="F16" s="36"/>
      <c r="G16" s="53"/>
      <c r="H16" s="77"/>
      <c r="I16" s="81"/>
      <c r="J16" s="78"/>
      <c r="K16" s="36"/>
      <c r="L16" s="53"/>
      <c r="M16" s="58"/>
      <c r="N16" s="59"/>
      <c r="O16" s="60"/>
      <c r="P16" s="37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">
      <c r="A17" s="4"/>
      <c r="B17" s="33"/>
      <c r="C17" s="54"/>
      <c r="D17" s="74"/>
      <c r="E17" s="75"/>
      <c r="F17" s="36"/>
      <c r="G17" s="54"/>
      <c r="H17" s="74"/>
      <c r="I17" s="82"/>
      <c r="J17" s="75"/>
      <c r="K17" s="36"/>
      <c r="L17" s="54"/>
      <c r="M17" s="61"/>
      <c r="N17" s="62"/>
      <c r="O17" s="63"/>
      <c r="P17" s="37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">
      <c r="A18" s="4"/>
      <c r="B18" s="33"/>
      <c r="C18" s="36"/>
      <c r="D18" s="36"/>
      <c r="E18" s="36"/>
      <c r="F18" s="36"/>
      <c r="G18" s="40"/>
      <c r="H18" s="40"/>
      <c r="I18" s="40"/>
      <c r="J18" s="36"/>
      <c r="K18" s="36"/>
      <c r="L18" s="36"/>
      <c r="M18" s="36"/>
      <c r="N18" s="36"/>
      <c r="O18" s="36"/>
      <c r="P18" s="37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">
      <c r="B19" s="33"/>
      <c r="C19" s="72" t="s">
        <v>40</v>
      </c>
      <c r="D19" s="73"/>
      <c r="E19" s="64" t="str">
        <f>VLOOKUP(C10,'Formato descripción HU'!B6:O20,14,0)</f>
        <v>Gestionar Productos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37"/>
      <c r="Q19" s="4"/>
    </row>
    <row r="20" spans="1:26" ht="19.5" customHeight="1" x14ac:dyDescent="0.2">
      <c r="B20" s="33"/>
      <c r="C20" s="74"/>
      <c r="D20" s="75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7"/>
      <c r="Q20" s="4"/>
    </row>
    <row r="21" spans="1:26" ht="9.75" customHeight="1" x14ac:dyDescent="0.2">
      <c r="B21" s="33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7"/>
      <c r="Q21" s="4"/>
    </row>
    <row r="22" spans="1:26" ht="19.5" customHeight="1" x14ac:dyDescent="0.2">
      <c r="A22" s="4"/>
      <c r="B22" s="33"/>
      <c r="C22" s="76" t="s">
        <v>41</v>
      </c>
      <c r="D22" s="73"/>
      <c r="E22" s="55" t="str">
        <f>VLOOKUP(C10,'Formato descripción HU'!B6:O20,12,0)</f>
        <v>Verificar la información ingresada, en el caso que algún campo se quede vació o se haya llenado incorrectamente presentará una alerta indicando "Verificar la información ingresada"</v>
      </c>
      <c r="F22" s="56"/>
      <c r="G22" s="56"/>
      <c r="H22" s="57"/>
      <c r="I22" s="36"/>
      <c r="J22" s="76" t="s">
        <v>13</v>
      </c>
      <c r="K22" s="73"/>
      <c r="L22" s="55" t="str">
        <f>VLOOKUP(C10,'Formato descripción HU'!B6:O20,13,0)</f>
        <v>Se debe validar que los datos ingresados, modificados o eliminados sean correctos</v>
      </c>
      <c r="M22" s="56"/>
      <c r="N22" s="56"/>
      <c r="O22" s="57"/>
      <c r="P22" s="37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">
      <c r="A23" s="4"/>
      <c r="B23" s="33"/>
      <c r="C23" s="77"/>
      <c r="D23" s="78"/>
      <c r="E23" s="58"/>
      <c r="F23" s="59"/>
      <c r="G23" s="59"/>
      <c r="H23" s="60"/>
      <c r="I23" s="36"/>
      <c r="J23" s="77"/>
      <c r="K23" s="78"/>
      <c r="L23" s="58"/>
      <c r="M23" s="59"/>
      <c r="N23" s="59"/>
      <c r="O23" s="60"/>
      <c r="P23" s="37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">
      <c r="A24" s="4"/>
      <c r="B24" s="33"/>
      <c r="C24" s="74"/>
      <c r="D24" s="75"/>
      <c r="E24" s="61"/>
      <c r="F24" s="62"/>
      <c r="G24" s="62"/>
      <c r="H24" s="63"/>
      <c r="I24" s="36"/>
      <c r="J24" s="74"/>
      <c r="K24" s="75"/>
      <c r="L24" s="61"/>
      <c r="M24" s="62"/>
      <c r="N24" s="62"/>
      <c r="O24" s="63"/>
      <c r="P24" s="37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">
      <c r="A25" s="4"/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5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"/>
    <row r="57" spans="3:16" ht="15.75" customHeight="1" x14ac:dyDescent="0.2"/>
    <row r="58" spans="3:16" ht="15.75" customHeight="1" x14ac:dyDescent="0.2"/>
    <row r="59" spans="3:16" ht="15.75" customHeight="1" x14ac:dyDescent="0.2"/>
    <row r="60" spans="3:16" ht="15.75" customHeight="1" x14ac:dyDescent="0.2"/>
    <row r="61" spans="3:16" ht="15.75" customHeight="1" x14ac:dyDescent="0.2"/>
    <row r="62" spans="3:16" ht="15.75" customHeight="1" x14ac:dyDescent="0.2"/>
    <row r="63" spans="3:16" ht="15.75" customHeight="1" x14ac:dyDescent="0.2"/>
    <row r="64" spans="3:1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Wendy</cp:lastModifiedBy>
  <dcterms:created xsi:type="dcterms:W3CDTF">2019-10-21T15:37:14Z</dcterms:created>
  <dcterms:modified xsi:type="dcterms:W3CDTF">2023-06-18T04:14:54Z</dcterms:modified>
</cp:coreProperties>
</file>