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MP 116" sheetId="1" r:id="rId4"/>
    <sheet name="GERM 101" sheetId="2" r:id="rId5"/>
    <sheet name="COMP 380H" sheetId="3" r:id="rId6"/>
    <sheet name="LFIT" sheetId="4" r:id="rId7"/>
  </sheets>
</workbook>
</file>

<file path=xl/sharedStrings.xml><?xml version="1.0" encoding="utf-8"?>
<sst xmlns="http://schemas.openxmlformats.org/spreadsheetml/2006/main" uniqueCount="35">
  <si>
    <t>Table 1</t>
  </si>
  <si>
    <t>Quiz</t>
  </si>
  <si>
    <t>Assignment</t>
  </si>
  <si>
    <t>Midterm</t>
  </si>
  <si>
    <t>Final</t>
  </si>
  <si>
    <t>Weight</t>
  </si>
  <si>
    <t>AVG</t>
  </si>
  <si>
    <t>Avg Pts.</t>
  </si>
  <si>
    <t>Added Points</t>
  </si>
  <si>
    <t>Total</t>
  </si>
  <si>
    <t>Partic.</t>
  </si>
  <si>
    <t>Test 1</t>
  </si>
  <si>
    <t>Test 2</t>
  </si>
  <si>
    <t>Oral Ex.</t>
  </si>
  <si>
    <t xml:space="preserve">Quizzes </t>
  </si>
  <si>
    <t>Essays</t>
  </si>
  <si>
    <t>Test 4</t>
  </si>
  <si>
    <t>Test 5</t>
  </si>
  <si>
    <t>Homework</t>
  </si>
  <si>
    <t>Grade</t>
  </si>
  <si>
    <t xml:space="preserve">Weight </t>
  </si>
  <si>
    <t>Points Earned</t>
  </si>
  <si>
    <t>Total PE</t>
  </si>
  <si>
    <t>Attendance</t>
  </si>
  <si>
    <t>Unit 1</t>
  </si>
  <si>
    <t>Unit 2</t>
  </si>
  <si>
    <t>Unit 3</t>
  </si>
  <si>
    <t>Unit 3 Disucssion</t>
  </si>
  <si>
    <t>Unit 4</t>
  </si>
  <si>
    <t>Pts. Earned</t>
  </si>
  <si>
    <t>Class Total</t>
  </si>
  <si>
    <t>Participation</t>
  </si>
  <si>
    <t>Final Exam</t>
  </si>
  <si>
    <t>Labs</t>
  </si>
  <si>
    <t>Quizzes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</si>
</sst>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9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4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256" width="9.05469" style="1" customWidth="1"/>
  </cols>
  <sheetData>
    <row r="1">
      <c r="A1" t="s" s="2">
        <v>0</v>
      </c>
      <c r="B1"/>
      <c r="C1"/>
      <c r="D1"/>
      <c r="E1"/>
    </row>
    <row r="2" ht="20.55" customHeight="1">
      <c r="A2" s="3"/>
      <c r="B2" t="s" s="4">
        <v>1</v>
      </c>
      <c r="C2" t="s" s="4">
        <v>2</v>
      </c>
      <c r="D2" t="s" s="4">
        <v>3</v>
      </c>
      <c r="E2" t="s" s="4">
        <v>4</v>
      </c>
    </row>
    <row r="3" ht="20.55" customHeight="1">
      <c r="A3" s="5">
        <v>1</v>
      </c>
      <c r="B3" s="6">
        <f>9/11</f>
        <v>0.8181818181818182</v>
      </c>
      <c r="C3" s="6">
        <f>11/11</f>
        <v>1</v>
      </c>
      <c r="D3" s="6">
        <f>18/33</f>
        <v>0.5454545454545454</v>
      </c>
      <c r="E3" s="7">
        <v>0.967741935483871</v>
      </c>
    </row>
    <row r="4" ht="20.35" customHeight="1">
      <c r="A4" s="5">
        <v>2</v>
      </c>
      <c r="B4" s="6">
        <f>5/10</f>
        <v>0.5</v>
      </c>
      <c r="C4" s="6">
        <f>20/35</f>
        <v>0.5714285714285714</v>
      </c>
      <c r="D4" s="6">
        <f>23/28</f>
        <v>0.8214285714285714</v>
      </c>
      <c r="E4" s="6"/>
    </row>
    <row r="5" ht="20.35" customHeight="1">
      <c r="A5" s="5">
        <v>3</v>
      </c>
      <c r="B5" s="6">
        <f>9/10</f>
        <v>0.9</v>
      </c>
      <c r="C5" s="6">
        <f>16/37</f>
        <v>0.4324324324324325</v>
      </c>
      <c r="D5" s="6"/>
      <c r="E5" s="6"/>
    </row>
    <row r="6" ht="20.35" customHeight="1">
      <c r="A6" s="5">
        <v>4</v>
      </c>
      <c r="B6" s="6">
        <f t="shared" si="8" ref="B6:B7">0/10</f>
        <v>0</v>
      </c>
      <c r="C6" s="6">
        <f>33/36</f>
        <v>0.9166666666666666</v>
      </c>
      <c r="D6" s="6"/>
      <c r="E6" s="6"/>
    </row>
    <row r="7" ht="20.35" customHeight="1">
      <c r="A7" s="5">
        <v>5</v>
      </c>
      <c r="B7" s="6">
        <f t="shared" si="8"/>
        <v>0</v>
      </c>
      <c r="C7" s="6">
        <f>22/22</f>
        <v>1</v>
      </c>
      <c r="D7" s="6"/>
      <c r="E7" s="6"/>
    </row>
    <row r="8" ht="20.35" customHeight="1">
      <c r="A8" s="5">
        <v>6</v>
      </c>
      <c r="B8" s="6">
        <f t="shared" si="12" ref="B8:C11">10/10</f>
        <v>1</v>
      </c>
      <c r="C8" s="6">
        <f>20/20</f>
        <v>1</v>
      </c>
      <c r="D8" s="6"/>
      <c r="E8" s="6"/>
    </row>
    <row r="9" ht="20.35" customHeight="1">
      <c r="A9" s="5">
        <v>7</v>
      </c>
      <c r="B9" s="6">
        <f>2/10</f>
        <v>0.2</v>
      </c>
      <c r="C9" s="6">
        <f t="shared" si="12"/>
        <v>1</v>
      </c>
      <c r="D9" s="6"/>
      <c r="E9" s="6"/>
    </row>
    <row r="10" ht="20.35" customHeight="1">
      <c r="A10" s="5">
        <v>8</v>
      </c>
      <c r="B10" s="6">
        <f t="shared" si="12"/>
        <v>1</v>
      </c>
      <c r="C10" s="6"/>
      <c r="D10" s="6"/>
      <c r="E10" s="6"/>
    </row>
    <row r="11" ht="20.35" customHeight="1">
      <c r="A11" s="5">
        <v>9</v>
      </c>
      <c r="B11" s="6">
        <f t="shared" si="12"/>
        <v>1</v>
      </c>
      <c r="C11" s="6"/>
      <c r="D11" s="6"/>
      <c r="E11" s="6"/>
    </row>
    <row r="12" ht="20.35" customHeight="1">
      <c r="A12" s="5">
        <v>10</v>
      </c>
      <c r="B12" s="6">
        <f>6/10</f>
        <v>0.6</v>
      </c>
      <c r="C12" s="6"/>
      <c r="D12" s="6"/>
      <c r="E12" s="6"/>
    </row>
    <row r="13" ht="20.35" customHeight="1">
      <c r="A13" s="5"/>
      <c r="B13" s="6"/>
      <c r="C13" s="6"/>
      <c r="D13" s="6"/>
      <c r="E13" s="6"/>
    </row>
    <row r="14" ht="20.35" customHeight="1">
      <c r="A14" s="8"/>
      <c r="B14" s="6"/>
      <c r="C14" s="6"/>
      <c r="D14" s="6"/>
      <c r="E14" s="6"/>
    </row>
    <row r="15" ht="20.35" customHeight="1">
      <c r="A15" t="s" s="5">
        <v>5</v>
      </c>
      <c r="B15" s="9">
        <v>0.18</v>
      </c>
      <c r="C15" s="9">
        <v>0.18</v>
      </c>
      <c r="D15" s="9">
        <f>34%</f>
        <v>0.34</v>
      </c>
      <c r="E15" s="9">
        <v>0.3</v>
      </c>
    </row>
    <row r="16" ht="20.35" customHeight="1">
      <c r="A16" s="5"/>
      <c r="B16" s="6"/>
      <c r="C16" s="6"/>
      <c r="D16" s="6"/>
      <c r="E16" s="6"/>
    </row>
    <row r="17" ht="20.35" customHeight="1">
      <c r="A17" t="s" s="5">
        <v>6</v>
      </c>
      <c r="B17" s="6">
        <f>SUM(B3:B5,B8:B12)/A10</f>
        <v>0.7522727272727272</v>
      </c>
      <c r="C17" s="6">
        <f>SUM(C6:C9,C3:C4)/6</f>
        <v>0.9146825396825395</v>
      </c>
      <c r="D17" s="6">
        <f>SUM(D3:D5)/2</f>
        <v>0.6834415584415584</v>
      </c>
      <c r="E17" s="7">
        <f>SUM(E3:E5)/1</f>
        <v>0.967741935483871</v>
      </c>
    </row>
    <row r="18" ht="20.35" customHeight="1">
      <c r="A18" s="5"/>
      <c r="B18" s="6">
        <f>SUM(B7:B12,B3:B5)/9</f>
        <v>0.6686868686868688</v>
      </c>
      <c r="C18" s="6"/>
      <c r="D18" s="6"/>
      <c r="E18" s="6"/>
    </row>
    <row r="19" ht="20.35" customHeight="1">
      <c r="A19" s="5"/>
      <c r="B19" s="10"/>
      <c r="C19" s="6"/>
      <c r="D19" s="6"/>
      <c r="E19" s="6"/>
    </row>
    <row r="20" ht="20.35" customHeight="1">
      <c r="A20" t="s" s="5">
        <v>7</v>
      </c>
      <c r="B20" s="6">
        <f>B18*100</f>
        <v>66.86868686868688</v>
      </c>
      <c r="C20" s="6">
        <f>C17*100</f>
        <v>91.46825396825395</v>
      </c>
      <c r="D20" s="6">
        <f>D17*100</f>
        <v>68.34415584415584</v>
      </c>
      <c r="E20" s="7">
        <f>E17*100</f>
        <v>96.7741935483871</v>
      </c>
    </row>
    <row r="21" ht="32.35" customHeight="1">
      <c r="A21" t="s" s="5">
        <v>8</v>
      </c>
      <c r="B21" s="6">
        <f>B20*B15</f>
        <v>12.03636363636364</v>
      </c>
      <c r="C21" s="6">
        <f>C20*C15</f>
        <v>16.46428571428571</v>
      </c>
      <c r="D21" s="6">
        <f>D20*D15</f>
        <v>23.23701298701299</v>
      </c>
      <c r="E21" s="6">
        <f>E20*E15</f>
        <v>29.03225806451613</v>
      </c>
    </row>
    <row r="22" ht="20.35" customHeight="1">
      <c r="A22" s="5"/>
      <c r="B22" s="10"/>
      <c r="C22" s="6"/>
      <c r="D22" s="6"/>
      <c r="E22" s="6"/>
    </row>
    <row r="23" ht="20.35" customHeight="1">
      <c r="A23" s="5"/>
      <c r="B23" s="6"/>
      <c r="C23" s="6"/>
      <c r="D23" s="6"/>
      <c r="E23" s="6"/>
    </row>
    <row r="24" ht="20.35" customHeight="1">
      <c r="A24" t="s" s="5">
        <v>9</v>
      </c>
      <c r="B24" s="10"/>
      <c r="C24" s="10"/>
      <c r="D24" s="10"/>
      <c r="E24" s="11">
        <f>SUM(B21:E21)</f>
        <v>80.76992040217846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M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5" style="12" customWidth="1"/>
    <col min="4" max="4" width="6" style="12" customWidth="1"/>
    <col min="5" max="5" width="4.875" style="12" customWidth="1"/>
    <col min="6" max="6" width="4.875" style="12" customWidth="1"/>
    <col min="7" max="7" width="5.875" style="12" customWidth="1"/>
    <col min="8" max="8" width="6.125" style="12" customWidth="1"/>
    <col min="9" max="9" width="5.375" style="12" customWidth="1"/>
    <col min="10" max="10" width="4.875" style="12" customWidth="1"/>
    <col min="11" max="11" width="4.625" style="12" customWidth="1"/>
    <col min="12" max="12" width="7.5" style="12" customWidth="1"/>
    <col min="13" max="13" width="12.25" style="12" customWidth="1"/>
    <col min="14" max="256" width="12.25" style="12" customWidth="1"/>
  </cols>
  <sheetData>
    <row r="1" ht="2" customHeight="1"/>
    <row r="2" ht="20.55" customHeight="1">
      <c r="B2" s="3"/>
      <c r="C2" t="s" s="4">
        <v>10</v>
      </c>
      <c r="D2" t="s" s="4">
        <v>3</v>
      </c>
      <c r="E2" t="s" s="4">
        <v>11</v>
      </c>
      <c r="F2" t="s" s="4">
        <v>12</v>
      </c>
      <c r="G2" t="s" s="4">
        <v>13</v>
      </c>
      <c r="H2" t="s" s="4">
        <v>14</v>
      </c>
      <c r="I2" t="s" s="4">
        <v>15</v>
      </c>
      <c r="J2" t="s" s="4">
        <v>16</v>
      </c>
      <c r="K2" t="s" s="4">
        <v>17</v>
      </c>
      <c r="L2" t="s" s="4">
        <v>18</v>
      </c>
      <c r="M2" t="s" s="4">
        <v>4</v>
      </c>
    </row>
    <row r="3" ht="20.55" customHeight="1">
      <c r="B3" t="s" s="5">
        <v>19</v>
      </c>
      <c r="C3" s="6">
        <v>95</v>
      </c>
      <c r="D3" s="6">
        <v>68.95999999999999</v>
      </c>
      <c r="E3" s="6">
        <v>73.11</v>
      </c>
      <c r="F3" s="6">
        <v>72.91</v>
      </c>
      <c r="G3" s="6">
        <v>86</v>
      </c>
      <c r="H3" s="6">
        <v>48</v>
      </c>
      <c r="I3" s="6">
        <v>92.16</v>
      </c>
      <c r="J3" s="6">
        <v>66.83</v>
      </c>
      <c r="K3" s="6">
        <v>75</v>
      </c>
      <c r="L3" s="6">
        <v>93.18000000000001</v>
      </c>
      <c r="M3" s="6">
        <v>74.39</v>
      </c>
    </row>
    <row r="4" ht="20.35" customHeight="1">
      <c r="B4" t="s" s="5">
        <v>20</v>
      </c>
      <c r="C4" s="9">
        <v>0.1</v>
      </c>
      <c r="D4" s="9">
        <v>0.07000000000000001</v>
      </c>
      <c r="E4" s="9">
        <v>0.07000000000000001</v>
      </c>
      <c r="F4" s="9">
        <v>0.07000000000000001</v>
      </c>
      <c r="G4" s="9">
        <v>0.1</v>
      </c>
      <c r="H4" s="9">
        <v>0.05</v>
      </c>
      <c r="I4" s="9">
        <v>0.1</v>
      </c>
      <c r="J4" s="9">
        <v>0.07000000000000001</v>
      </c>
      <c r="K4" s="9">
        <v>0.07000000000000001</v>
      </c>
      <c r="L4" s="9">
        <v>0.15</v>
      </c>
      <c r="M4" s="9">
        <v>0.15</v>
      </c>
    </row>
    <row r="5" ht="20.35" customHeight="1"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20.35" customHeight="1">
      <c r="B6" t="s" s="5">
        <v>21</v>
      </c>
      <c r="C6" s="6">
        <f>C3*C4</f>
        <v>9.5</v>
      </c>
      <c r="D6" s="6">
        <f>D3*D4</f>
        <v>4.8272</v>
      </c>
      <c r="E6" s="6">
        <f>E3*E4</f>
        <v>5.1177</v>
      </c>
      <c r="F6" s="6">
        <f>F3*F4</f>
        <v>5.1037</v>
      </c>
      <c r="G6" s="6">
        <f>G3*G4</f>
        <v>8.6</v>
      </c>
      <c r="H6" s="6">
        <f>H3*H4</f>
        <v>2.4</v>
      </c>
      <c r="I6" s="6">
        <f>I3*I4</f>
        <v>9.215999999999999</v>
      </c>
      <c r="J6" s="6">
        <f>J3*J4</f>
        <v>4.678100000000001</v>
      </c>
      <c r="K6" s="6">
        <f>K3*K4</f>
        <v>5.250000000000001</v>
      </c>
      <c r="L6" s="6">
        <f>L3*L4</f>
        <v>13.977</v>
      </c>
      <c r="M6" s="6">
        <f>M3*M4</f>
        <v>11.1585</v>
      </c>
    </row>
    <row r="7" ht="20.35" customHeight="1"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0.35" customHeight="1">
      <c r="B8" t="s" s="5">
        <v>22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>
        <f>SUM(C6:M6)+1</f>
        <v>80.82820000000001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6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256" width="12.25" style="13" customWidth="1"/>
  </cols>
  <sheetData>
    <row r="1" ht="2" customHeight="1"/>
    <row r="2" ht="20.55" customHeight="1">
      <c r="B2" s="3"/>
      <c r="C2" t="s" s="4">
        <v>23</v>
      </c>
      <c r="D2" t="s" s="4">
        <v>24</v>
      </c>
      <c r="E2" t="s" s="4">
        <v>25</v>
      </c>
      <c r="F2" t="s" s="4">
        <v>26</v>
      </c>
      <c r="G2" t="s" s="4">
        <v>27</v>
      </c>
      <c r="H2" t="s" s="4">
        <v>28</v>
      </c>
    </row>
    <row r="3" ht="20.55" customHeight="1">
      <c r="B3" t="s" s="5">
        <v>19</v>
      </c>
      <c r="C3" s="6">
        <v>91</v>
      </c>
      <c r="D3" s="6">
        <v>90</v>
      </c>
      <c r="E3" s="6">
        <v>96</v>
      </c>
      <c r="F3" s="6">
        <v>93</v>
      </c>
      <c r="G3" s="6">
        <v>95</v>
      </c>
      <c r="H3" s="6">
        <v>93</v>
      </c>
    </row>
    <row r="4" ht="20.35" customHeight="1">
      <c r="B4" t="s" s="5">
        <v>5</v>
      </c>
      <c r="C4" s="9">
        <v>0.2</v>
      </c>
      <c r="D4" s="9">
        <v>0.22</v>
      </c>
      <c r="E4" s="9">
        <v>0.22</v>
      </c>
      <c r="F4" s="9">
        <v>0.2</v>
      </c>
      <c r="G4" s="9">
        <v>0.06</v>
      </c>
      <c r="H4" s="9">
        <v>0.1</v>
      </c>
    </row>
    <row r="5" ht="20.35" customHeight="1">
      <c r="B5" t="s" s="5">
        <v>29</v>
      </c>
      <c r="C5" s="6">
        <f>C3*C4</f>
        <v>18.2</v>
      </c>
      <c r="D5" s="6">
        <f>D3*D4</f>
        <v>19.8</v>
      </c>
      <c r="E5" s="6">
        <f>E3*E4</f>
        <v>21.12</v>
      </c>
      <c r="F5" s="6">
        <f>F3*F4</f>
        <v>18.6</v>
      </c>
      <c r="G5" s="6">
        <f>G3*G4</f>
        <v>5.7</v>
      </c>
      <c r="H5" s="6">
        <f>H3*H4</f>
        <v>9.300000000000001</v>
      </c>
    </row>
    <row r="6" ht="20.35" customHeight="1">
      <c r="B6" t="s" s="5">
        <v>30</v>
      </c>
      <c r="C6" s="11">
        <f>SUM(C5:H5)</f>
        <v>92.72</v>
      </c>
      <c r="D6" s="10"/>
      <c r="E6" s="10"/>
      <c r="F6" s="10"/>
      <c r="G6" s="10"/>
      <c r="H6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G6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4" customWidth="1"/>
    <col min="2" max="2" width="12.25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7" width="12.25" style="14" customWidth="1"/>
    <col min="8" max="256" width="12.25" style="14" customWidth="1"/>
  </cols>
  <sheetData>
    <row r="1" ht="2" customHeight="1"/>
    <row r="2" ht="20.55" customHeight="1">
      <c r="B2" s="3"/>
      <c r="C2" t="s" s="4">
        <v>23</v>
      </c>
      <c r="D2" t="s" s="4">
        <v>31</v>
      </c>
      <c r="E2" t="s" s="4">
        <v>32</v>
      </c>
      <c r="F2" t="s" s="4">
        <v>33</v>
      </c>
      <c r="G2" t="s" s="4">
        <v>34</v>
      </c>
    </row>
    <row r="3" ht="20.55" customHeight="1">
      <c r="B3" t="s" s="5">
        <v>19</v>
      </c>
      <c r="C3" s="6">
        <v>88.88</v>
      </c>
      <c r="D3" s="6">
        <v>95</v>
      </c>
      <c r="E3" s="6">
        <v>80.90000000000001</v>
      </c>
      <c r="F3" s="6">
        <v>100</v>
      </c>
      <c r="G3" s="6">
        <v>95.55</v>
      </c>
    </row>
    <row r="4" ht="20.35" customHeight="1">
      <c r="B4" t="s" s="5">
        <v>5</v>
      </c>
      <c r="C4" s="9">
        <v>0.25</v>
      </c>
      <c r="D4" s="9">
        <v>0.1</v>
      </c>
      <c r="E4" s="9">
        <v>0.25</v>
      </c>
      <c r="F4" s="9">
        <v>0.2</v>
      </c>
      <c r="G4" s="9">
        <v>0.2</v>
      </c>
    </row>
    <row r="5" ht="20.35" customHeight="1">
      <c r="B5" t="s" s="5">
        <v>29</v>
      </c>
      <c r="C5" s="6">
        <f>C4*C3</f>
        <v>22.22</v>
      </c>
      <c r="D5" s="6">
        <f>D4*D3</f>
        <v>9.5</v>
      </c>
      <c r="E5" s="6">
        <f>E4*E3</f>
        <v>20.225</v>
      </c>
      <c r="F5" s="6">
        <f>F4*F3</f>
        <v>20</v>
      </c>
      <c r="G5" s="6">
        <f>G4*G3</f>
        <v>19.11</v>
      </c>
    </row>
    <row r="6" ht="20.35" customHeight="1">
      <c r="B6" t="s" s="5">
        <v>30</v>
      </c>
      <c r="C6" s="11">
        <f>SUM(C5:G5)</f>
        <v>91.05499999999999</v>
      </c>
      <c r="D6" s="10"/>
      <c r="E6" s="10"/>
      <c r="F6" s="10"/>
      <c r="G6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