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BG1039363\modelos_macroeconomicos\balam\QPM\QPM_DIE\data\corrimientos\2024-11\v6\"/>
    </mc:Choice>
  </mc:AlternateContent>
  <xr:revisionPtr revIDLastSave="0" documentId="13_ncr:1_{2EC547DE-74A7-4DC8-AD2C-FA659CF96460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calculos_2024Q3" sheetId="1" r:id="rId1"/>
  </sheets>
  <calcPr calcId="191029"/>
</workbook>
</file>

<file path=xl/calcChain.xml><?xml version="1.0" encoding="utf-8"?>
<calcChain xmlns="http://schemas.openxmlformats.org/spreadsheetml/2006/main">
  <c r="O99" i="1" l="1"/>
  <c r="M99" i="1"/>
  <c r="N99" i="1"/>
  <c r="K99" i="1"/>
  <c r="J99" i="1"/>
  <c r="I99" i="1"/>
  <c r="H99" i="1"/>
  <c r="F86" i="1"/>
  <c r="E86" i="1"/>
  <c r="O37" i="1" l="1"/>
  <c r="O38" i="1"/>
  <c r="O39" i="1"/>
  <c r="O40" i="1"/>
  <c r="O41" i="1"/>
  <c r="O42" i="1"/>
  <c r="O43" i="1"/>
  <c r="O44" i="1"/>
  <c r="O57" i="1"/>
  <c r="O58" i="1"/>
  <c r="O59" i="1"/>
  <c r="O60" i="1"/>
  <c r="O61" i="1"/>
  <c r="O62" i="1"/>
  <c r="O63" i="1"/>
  <c r="O64" i="1"/>
  <c r="O65" i="1"/>
  <c r="O66" i="1"/>
  <c r="O77" i="1"/>
  <c r="O78" i="1"/>
  <c r="O79" i="1"/>
  <c r="O80" i="1"/>
  <c r="O81" i="1"/>
  <c r="O82" i="1"/>
  <c r="O83" i="1"/>
  <c r="O84" i="1"/>
  <c r="O85" i="1"/>
  <c r="O86" i="1"/>
  <c r="O97" i="1"/>
  <c r="O98" i="1"/>
  <c r="N25" i="1"/>
  <c r="N26" i="1"/>
  <c r="N27" i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N37" i="1"/>
  <c r="N38" i="1"/>
  <c r="N39" i="1"/>
  <c r="N40" i="1"/>
  <c r="N41" i="1"/>
  <c r="N42" i="1"/>
  <c r="N43" i="1"/>
  <c r="N44" i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N57" i="1"/>
  <c r="N58" i="1"/>
  <c r="N59" i="1"/>
  <c r="N60" i="1"/>
  <c r="N61" i="1"/>
  <c r="N62" i="1"/>
  <c r="N63" i="1"/>
  <c r="N64" i="1"/>
  <c r="N65" i="1"/>
  <c r="N66" i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N77" i="1"/>
  <c r="N78" i="1"/>
  <c r="N79" i="1"/>
  <c r="N80" i="1"/>
  <c r="N81" i="1"/>
  <c r="N82" i="1"/>
  <c r="N83" i="1"/>
  <c r="N84" i="1"/>
  <c r="N85" i="1"/>
  <c r="N86" i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N97" i="1"/>
  <c r="N98" i="1"/>
  <c r="N24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25" i="1"/>
  <c r="K43" i="1"/>
  <c r="K44" i="1"/>
  <c r="K63" i="1"/>
  <c r="K64" i="1"/>
  <c r="K83" i="1"/>
  <c r="K84" i="1"/>
  <c r="J25" i="1"/>
  <c r="J26" i="1"/>
  <c r="J27" i="1"/>
  <c r="J28" i="1"/>
  <c r="K28" i="1" s="1"/>
  <c r="J29" i="1"/>
  <c r="K29" i="1" s="1"/>
  <c r="J39" i="1"/>
  <c r="J40" i="1"/>
  <c r="J41" i="1"/>
  <c r="J42" i="1"/>
  <c r="J43" i="1"/>
  <c r="J44" i="1"/>
  <c r="J45" i="1"/>
  <c r="K45" i="1" s="1"/>
  <c r="J46" i="1"/>
  <c r="K46" i="1" s="1"/>
  <c r="J47" i="1"/>
  <c r="K47" i="1" s="1"/>
  <c r="J48" i="1"/>
  <c r="K48" i="1" s="1"/>
  <c r="J49" i="1"/>
  <c r="K49" i="1" s="1"/>
  <c r="J59" i="1"/>
  <c r="J60" i="1"/>
  <c r="J61" i="1"/>
  <c r="J62" i="1"/>
  <c r="J63" i="1"/>
  <c r="J64" i="1"/>
  <c r="J65" i="1"/>
  <c r="K65" i="1" s="1"/>
  <c r="J66" i="1"/>
  <c r="K66" i="1" s="1"/>
  <c r="J67" i="1"/>
  <c r="K67" i="1" s="1"/>
  <c r="J68" i="1"/>
  <c r="K68" i="1" s="1"/>
  <c r="J69" i="1"/>
  <c r="K69" i="1" s="1"/>
  <c r="J79" i="1"/>
  <c r="J80" i="1"/>
  <c r="J81" i="1"/>
  <c r="J82" i="1"/>
  <c r="J83" i="1"/>
  <c r="J84" i="1"/>
  <c r="J85" i="1"/>
  <c r="K85" i="1" s="1"/>
  <c r="J86" i="1"/>
  <c r="K86" i="1" s="1"/>
  <c r="J87" i="1"/>
  <c r="K87" i="1" s="1"/>
  <c r="J88" i="1"/>
  <c r="K88" i="1" s="1"/>
  <c r="J89" i="1"/>
  <c r="K89" i="1" s="1"/>
  <c r="J24" i="1"/>
  <c r="I26" i="1"/>
  <c r="I27" i="1"/>
  <c r="I28" i="1"/>
  <c r="I29" i="1"/>
  <c r="I30" i="1"/>
  <c r="I32" i="1"/>
  <c r="I33" i="1"/>
  <c r="I41" i="1"/>
  <c r="I42" i="1"/>
  <c r="I43" i="1"/>
  <c r="I44" i="1"/>
  <c r="I45" i="1"/>
  <c r="I46" i="1"/>
  <c r="I47" i="1"/>
  <c r="I48" i="1"/>
  <c r="I49" i="1"/>
  <c r="I50" i="1"/>
  <c r="I52" i="1"/>
  <c r="I53" i="1"/>
  <c r="I61" i="1"/>
  <c r="I62" i="1"/>
  <c r="I63" i="1"/>
  <c r="I64" i="1"/>
  <c r="I65" i="1"/>
  <c r="I66" i="1"/>
  <c r="I67" i="1"/>
  <c r="I68" i="1"/>
  <c r="I69" i="1"/>
  <c r="I70" i="1"/>
  <c r="I72" i="1"/>
  <c r="I73" i="1"/>
  <c r="I81" i="1"/>
  <c r="I82" i="1"/>
  <c r="I83" i="1"/>
  <c r="I84" i="1"/>
  <c r="I85" i="1"/>
  <c r="I86" i="1"/>
  <c r="I87" i="1"/>
  <c r="I88" i="1"/>
  <c r="I89" i="1"/>
  <c r="I90" i="1"/>
  <c r="I92" i="1"/>
  <c r="I93" i="1"/>
  <c r="H22" i="1"/>
  <c r="H23" i="1"/>
  <c r="H24" i="1"/>
  <c r="H25" i="1"/>
  <c r="I25" i="1" s="1"/>
  <c r="H26" i="1"/>
  <c r="H27" i="1"/>
  <c r="J30" i="1" s="1"/>
  <c r="K30" i="1" s="1"/>
  <c r="H28" i="1"/>
  <c r="J31" i="1" s="1"/>
  <c r="K31" i="1" s="1"/>
  <c r="H29" i="1"/>
  <c r="J32" i="1" s="1"/>
  <c r="K32" i="1" s="1"/>
  <c r="H30" i="1"/>
  <c r="J33" i="1" s="1"/>
  <c r="K33" i="1" s="1"/>
  <c r="H31" i="1"/>
  <c r="J34" i="1" s="1"/>
  <c r="H32" i="1"/>
  <c r="J35" i="1" s="1"/>
  <c r="H33" i="1"/>
  <c r="I37" i="1" s="1"/>
  <c r="H34" i="1"/>
  <c r="J37" i="1" s="1"/>
  <c r="H35" i="1"/>
  <c r="I35" i="1" s="1"/>
  <c r="H36" i="1"/>
  <c r="I36" i="1" s="1"/>
  <c r="H37" i="1"/>
  <c r="H38" i="1"/>
  <c r="I38" i="1" s="1"/>
  <c r="H39" i="1"/>
  <c r="I39" i="1" s="1"/>
  <c r="H40" i="1"/>
  <c r="I40" i="1" s="1"/>
  <c r="H41" i="1"/>
  <c r="H42" i="1"/>
  <c r="H43" i="1"/>
  <c r="H44" i="1"/>
  <c r="H45" i="1"/>
  <c r="H46" i="1"/>
  <c r="H47" i="1"/>
  <c r="J50" i="1" s="1"/>
  <c r="K50" i="1" s="1"/>
  <c r="H48" i="1"/>
  <c r="J51" i="1" s="1"/>
  <c r="K51" i="1" s="1"/>
  <c r="H49" i="1"/>
  <c r="J52" i="1" s="1"/>
  <c r="K52" i="1" s="1"/>
  <c r="H50" i="1"/>
  <c r="J53" i="1" s="1"/>
  <c r="K53" i="1" s="1"/>
  <c r="H51" i="1"/>
  <c r="J54" i="1" s="1"/>
  <c r="H52" i="1"/>
  <c r="J55" i="1" s="1"/>
  <c r="H53" i="1"/>
  <c r="I57" i="1" s="1"/>
  <c r="H54" i="1"/>
  <c r="J57" i="1" s="1"/>
  <c r="H55" i="1"/>
  <c r="I55" i="1" s="1"/>
  <c r="H56" i="1"/>
  <c r="I56" i="1" s="1"/>
  <c r="H57" i="1"/>
  <c r="H58" i="1"/>
  <c r="I58" i="1" s="1"/>
  <c r="H59" i="1"/>
  <c r="I59" i="1" s="1"/>
  <c r="H60" i="1"/>
  <c r="I60" i="1" s="1"/>
  <c r="H61" i="1"/>
  <c r="H62" i="1"/>
  <c r="H63" i="1"/>
  <c r="H64" i="1"/>
  <c r="H65" i="1"/>
  <c r="H66" i="1"/>
  <c r="H67" i="1"/>
  <c r="J70" i="1" s="1"/>
  <c r="K70" i="1" s="1"/>
  <c r="H68" i="1"/>
  <c r="J71" i="1" s="1"/>
  <c r="K71" i="1" s="1"/>
  <c r="H69" i="1"/>
  <c r="J72" i="1" s="1"/>
  <c r="K72" i="1" s="1"/>
  <c r="H70" i="1"/>
  <c r="J73" i="1" s="1"/>
  <c r="K73" i="1" s="1"/>
  <c r="H71" i="1"/>
  <c r="J74" i="1" s="1"/>
  <c r="H72" i="1"/>
  <c r="J75" i="1" s="1"/>
  <c r="H73" i="1"/>
  <c r="I77" i="1" s="1"/>
  <c r="H74" i="1"/>
  <c r="J77" i="1" s="1"/>
  <c r="H75" i="1"/>
  <c r="I75" i="1" s="1"/>
  <c r="H76" i="1"/>
  <c r="I76" i="1" s="1"/>
  <c r="H77" i="1"/>
  <c r="H78" i="1"/>
  <c r="I78" i="1" s="1"/>
  <c r="H79" i="1"/>
  <c r="I79" i="1" s="1"/>
  <c r="H80" i="1"/>
  <c r="I80" i="1" s="1"/>
  <c r="H81" i="1"/>
  <c r="H82" i="1"/>
  <c r="H83" i="1"/>
  <c r="H84" i="1"/>
  <c r="H85" i="1"/>
  <c r="H86" i="1"/>
  <c r="H87" i="1"/>
  <c r="J90" i="1" s="1"/>
  <c r="K90" i="1" s="1"/>
  <c r="H88" i="1"/>
  <c r="J91" i="1" s="1"/>
  <c r="K91" i="1" s="1"/>
  <c r="H89" i="1"/>
  <c r="J92" i="1" s="1"/>
  <c r="K92" i="1" s="1"/>
  <c r="H90" i="1"/>
  <c r="J93" i="1" s="1"/>
  <c r="K93" i="1" s="1"/>
  <c r="H91" i="1"/>
  <c r="J94" i="1" s="1"/>
  <c r="H92" i="1"/>
  <c r="J95" i="1" s="1"/>
  <c r="H93" i="1"/>
  <c r="I97" i="1" s="1"/>
  <c r="H94" i="1"/>
  <c r="J97" i="1" s="1"/>
  <c r="H95" i="1"/>
  <c r="I95" i="1" s="1"/>
  <c r="H96" i="1"/>
  <c r="I96" i="1" s="1"/>
  <c r="H97" i="1"/>
  <c r="H98" i="1"/>
  <c r="I98" i="1" s="1"/>
  <c r="H21" i="1"/>
  <c r="F27" i="1"/>
  <c r="F28" i="1"/>
  <c r="F29" i="1"/>
  <c r="F30" i="1"/>
  <c r="F31" i="1"/>
  <c r="F32" i="1"/>
  <c r="F33" i="1"/>
  <c r="F34" i="1"/>
  <c r="F35" i="1"/>
  <c r="F36" i="1"/>
  <c r="F46" i="1"/>
  <c r="F47" i="1"/>
  <c r="F48" i="1"/>
  <c r="F66" i="1"/>
  <c r="F67" i="1"/>
  <c r="F68" i="1"/>
  <c r="F69" i="1"/>
  <c r="F70" i="1"/>
  <c r="F71" i="1"/>
  <c r="F72" i="1"/>
  <c r="F73" i="1"/>
  <c r="F74" i="1"/>
  <c r="F75" i="1"/>
  <c r="F76" i="1"/>
  <c r="F87" i="1"/>
  <c r="F88" i="1"/>
  <c r="F89" i="1"/>
  <c r="F90" i="1"/>
  <c r="F91" i="1"/>
  <c r="F92" i="1"/>
  <c r="F93" i="1"/>
  <c r="F94" i="1"/>
  <c r="F95" i="1"/>
  <c r="F96" i="1"/>
  <c r="F106" i="1"/>
  <c r="F107" i="1"/>
  <c r="F108" i="1"/>
  <c r="F109" i="1"/>
  <c r="F110" i="1"/>
  <c r="F111" i="1"/>
  <c r="F112" i="1"/>
  <c r="F113" i="1"/>
  <c r="F114" i="1"/>
  <c r="F115" i="1"/>
  <c r="F11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F21" i="1" s="1"/>
  <c r="E22" i="1"/>
  <c r="E23" i="1"/>
  <c r="E24" i="1"/>
  <c r="E25" i="1"/>
  <c r="E26" i="1"/>
  <c r="F26" i="1" s="1"/>
  <c r="E27" i="1"/>
  <c r="E28" i="1"/>
  <c r="E29" i="1"/>
  <c r="E30" i="1"/>
  <c r="E31" i="1"/>
  <c r="E32" i="1"/>
  <c r="E33" i="1"/>
  <c r="E34" i="1"/>
  <c r="E35" i="1"/>
  <c r="E36" i="1"/>
  <c r="E37" i="1"/>
  <c r="F37" i="1" s="1"/>
  <c r="E38" i="1"/>
  <c r="F38" i="1" s="1"/>
  <c r="E39" i="1"/>
  <c r="F39" i="1" s="1"/>
  <c r="E40" i="1"/>
  <c r="F40" i="1" s="1"/>
  <c r="E41" i="1"/>
  <c r="F41" i="1" s="1"/>
  <c r="E42" i="1"/>
  <c r="E43" i="1"/>
  <c r="E44" i="1"/>
  <c r="E45" i="1"/>
  <c r="E46" i="1"/>
  <c r="E47" i="1"/>
  <c r="E48" i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F77" i="1" s="1"/>
  <c r="E78" i="1"/>
  <c r="F78" i="1" s="1"/>
  <c r="E79" i="1"/>
  <c r="F79" i="1" s="1"/>
  <c r="E80" i="1"/>
  <c r="F80" i="1" s="1"/>
  <c r="E81" i="1"/>
  <c r="F85" i="1" s="1"/>
  <c r="E82" i="1"/>
  <c r="F82" i="1" s="1"/>
  <c r="E83" i="1"/>
  <c r="E84" i="1"/>
  <c r="E85" i="1"/>
  <c r="E87" i="1"/>
  <c r="E88" i="1"/>
  <c r="E89" i="1"/>
  <c r="E90" i="1"/>
  <c r="E91" i="1"/>
  <c r="E92" i="1"/>
  <c r="E93" i="1"/>
  <c r="E94" i="1"/>
  <c r="E95" i="1"/>
  <c r="E96" i="1"/>
  <c r="E97" i="1"/>
  <c r="F97" i="1" s="1"/>
  <c r="E98" i="1"/>
  <c r="F98" i="1" s="1"/>
  <c r="E99" i="1"/>
  <c r="F99" i="1" s="1"/>
  <c r="E100" i="1"/>
  <c r="F100" i="1" s="1"/>
  <c r="E101" i="1"/>
  <c r="F105" i="1" s="1"/>
  <c r="E102" i="1"/>
  <c r="F102" i="1" s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17" i="1" s="1"/>
  <c r="E118" i="1"/>
  <c r="F118" i="1" s="1"/>
  <c r="E119" i="1"/>
  <c r="F119" i="1" s="1"/>
  <c r="E120" i="1"/>
  <c r="F120" i="1" s="1"/>
  <c r="E5" i="1"/>
  <c r="K77" i="1" l="1"/>
  <c r="K81" i="1"/>
  <c r="K37" i="1"/>
  <c r="K41" i="1"/>
  <c r="K97" i="1"/>
  <c r="K95" i="1"/>
  <c r="K79" i="1"/>
  <c r="K75" i="1"/>
  <c r="K55" i="1"/>
  <c r="K59" i="1"/>
  <c r="K35" i="1"/>
  <c r="K39" i="1"/>
  <c r="K61" i="1"/>
  <c r="K57" i="1"/>
  <c r="K94" i="1"/>
  <c r="K74" i="1"/>
  <c r="K54" i="1"/>
  <c r="K34" i="1"/>
  <c r="I94" i="1"/>
  <c r="I74" i="1"/>
  <c r="I54" i="1"/>
  <c r="I34" i="1"/>
  <c r="I91" i="1"/>
  <c r="I71" i="1"/>
  <c r="I51" i="1"/>
  <c r="I31" i="1"/>
  <c r="F45" i="1"/>
  <c r="F65" i="1"/>
  <c r="J58" i="1"/>
  <c r="O96" i="1"/>
  <c r="O76" i="1"/>
  <c r="F104" i="1"/>
  <c r="O36" i="1"/>
  <c r="F103" i="1"/>
  <c r="F83" i="1"/>
  <c r="J96" i="1"/>
  <c r="K96" i="1" s="1"/>
  <c r="J76" i="1"/>
  <c r="J56" i="1"/>
  <c r="J36" i="1"/>
  <c r="F101" i="1"/>
  <c r="F81" i="1"/>
  <c r="F84" i="1"/>
  <c r="O56" i="1"/>
  <c r="F25" i="1"/>
  <c r="F64" i="1"/>
  <c r="J98" i="1"/>
  <c r="K98" i="1" s="1"/>
  <c r="J38" i="1"/>
  <c r="F24" i="1"/>
  <c r="F63" i="1"/>
  <c r="F43" i="1"/>
  <c r="F23" i="1"/>
  <c r="J78" i="1"/>
  <c r="F44" i="1"/>
  <c r="F62" i="1"/>
  <c r="F42" i="1"/>
  <c r="F22" i="1"/>
  <c r="K40" i="1" l="1"/>
  <c r="K36" i="1"/>
  <c r="K76" i="1"/>
  <c r="K80" i="1"/>
  <c r="K56" i="1"/>
  <c r="K60" i="1"/>
  <c r="K78" i="1"/>
  <c r="K82" i="1"/>
  <c r="K58" i="1"/>
  <c r="K62" i="1"/>
  <c r="K38" i="1"/>
  <c r="K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Rafael Cienfuegos Marroquín</author>
  </authors>
  <commentList>
    <comment ref="B1" authorId="0" shapeId="0" xr:uid="{FC41A017-E241-473B-B97B-728B7F674B65}">
      <text>
        <r>
          <rPr>
            <b/>
            <sz val="9"/>
            <color indexed="81"/>
            <rFont val="Tahoma"/>
            <charset val="1"/>
          </rPr>
          <t>Diego Rafael Cienfuegos Marroquín:</t>
        </r>
        <r>
          <rPr>
            <sz val="9"/>
            <color indexed="81"/>
            <rFont val="Tahoma"/>
            <charset val="1"/>
          </rPr>
          <t xml:space="preserve">
Estos son los datos que nos envia el DAMP</t>
        </r>
      </text>
    </comment>
    <comment ref="Q1" authorId="0" shapeId="0" xr:uid="{1E9C2338-A07B-4358-B1A4-5F5A8EDA27D1}">
      <text>
        <r>
          <rPr>
            <b/>
            <sz val="9"/>
            <color indexed="81"/>
            <rFont val="Tahoma"/>
            <charset val="1"/>
          </rPr>
          <t>Diego Rafael Cienfuegos Marroquín:</t>
        </r>
        <r>
          <rPr>
            <sz val="9"/>
            <color indexed="81"/>
            <rFont val="Tahoma"/>
            <charset val="1"/>
          </rPr>
          <t xml:space="preserve">
Estos datos vienen del fulldata del QPM libre </t>
        </r>
      </text>
    </comment>
    <comment ref="G2" authorId="0" shapeId="0" xr:uid="{46494F44-9F8B-42E0-9F71-2A8CB21AE3B7}">
      <text>
        <r>
          <rPr>
            <b/>
            <sz val="9"/>
            <color indexed="81"/>
            <rFont val="Tahoma"/>
            <charset val="1"/>
          </rPr>
          <t>Diego Rafael Cienfuegos Marroquín:</t>
        </r>
        <r>
          <rPr>
            <sz val="9"/>
            <color indexed="81"/>
            <rFont val="Tahoma"/>
            <charset val="1"/>
          </rPr>
          <t xml:space="preserve">
Aquí se pega la serie del pib real del DAMP desestacionalizada en eviews el archivo esta en la carpeta. </t>
        </r>
      </text>
    </comment>
    <comment ref="L2" authorId="0" shapeId="0" xr:uid="{AF006F61-E1C0-4F1C-B821-4AED7CC53671}">
      <text>
        <r>
          <rPr>
            <b/>
            <sz val="9"/>
            <color indexed="81"/>
            <rFont val="Tahoma"/>
            <charset val="1"/>
          </rPr>
          <t>Diego Rafael Cienfuegos Marroquín:</t>
        </r>
        <r>
          <rPr>
            <sz val="9"/>
            <color indexed="81"/>
            <rFont val="Tahoma"/>
            <charset val="1"/>
          </rPr>
          <t xml:space="preserve">
Aquií se pega la historia del QPM y se deja el trimestre de pronóstico del DAMP obtenido en la columna H</t>
        </r>
      </text>
    </comment>
  </commentList>
</comments>
</file>

<file path=xl/sharedStrings.xml><?xml version="1.0" encoding="utf-8"?>
<sst xmlns="http://schemas.openxmlformats.org/spreadsheetml/2006/main" count="215" uniqueCount="150">
  <si>
    <t>Variables -&gt;</t>
  </si>
  <si>
    <t>y_pot</t>
  </si>
  <si>
    <t>pibl</t>
  </si>
  <si>
    <t>y_gap</t>
  </si>
  <si>
    <t>pib_desestacionalizado</t>
  </si>
  <si>
    <t>log_pib</t>
  </si>
  <si>
    <t>D4L_pib_damp</t>
  </si>
  <si>
    <t>S4L_pib_damp</t>
  </si>
  <si>
    <t>D4S4L_pib_damp</t>
  </si>
  <si>
    <t>log_pib_2</t>
  </si>
  <si>
    <t>D4L_pib_damp_2</t>
  </si>
  <si>
    <t>S4L_pib_damp_2</t>
  </si>
  <si>
    <t>D4S4L_pib_damp_2</t>
  </si>
  <si>
    <t>L_GDP</t>
  </si>
  <si>
    <t>D4L_GDP</t>
  </si>
  <si>
    <t>S4L_GDP</t>
  </si>
  <si>
    <t>D4S4L_GDP</t>
  </si>
  <si>
    <t>Comments -&gt;</t>
  </si>
  <si>
    <t>zeros</t>
  </si>
  <si>
    <t>usando historia QPM</t>
  </si>
  <si>
    <t>Tasa de VariaciÃ³n Interanual del PIB de Guatemala</t>
  </si>
  <si>
    <t>Producto Interno Bruto Real Guatemala, Suma movil de 4 trimestres (Logaritmo)</t>
  </si>
  <si>
    <t>Tasa de VariaciÃ³n Interanual de la suma de 4 Trimestres del PIB de Guatemala (QPM)</t>
  </si>
  <si>
    <t>Class[Size] -&gt;</t>
  </si>
  <si>
    <t>tseries[112-by-1]</t>
  </si>
  <si>
    <t>tseries[125-by-1]</t>
  </si>
  <si>
    <t>2001Q1</t>
  </si>
  <si>
    <t>NaN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</si>
  <si>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</si>
  <si>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</si>
  <si>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</si>
  <si>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</si>
  <si>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</si>
  <si>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</si>
  <si>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</si>
  <si>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</si>
  <si>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</si>
  <si>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</si>
  <si>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</si>
  <si>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</si>
  <si>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</si>
  <si>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</si>
  <si>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</si>
  <si>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</si>
  <si>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</si>
  <si>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</si>
  <si>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</si>
  <si>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</si>
  <si>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</si>
  <si>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</si>
  <si>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</si>
  <si>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</si>
  <si>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</si>
  <si>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</si>
  <si>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</si>
  <si>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</si>
  <si>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</si>
  <si>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</si>
  <si>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</si>
  <si>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</si>
  <si>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</si>
  <si>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</si>
  <si>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</si>
  <si>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</si>
  <si>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</si>
  <si>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</si>
  <si>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</si>
  <si>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</si>
  <si>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</si>
  <si>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</si>
  <si>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</si>
  <si>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</si>
  <si>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</si>
  <si>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</si>
  <si>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</si>
  <si>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</si>
  <si>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</si>
  <si>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</si>
  <si>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</si>
  <si>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</si>
  <si>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</si>
  <si>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</si>
  <si>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</si>
  <si>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</si>
  <si>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</si>
  <si>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</si>
  <si>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</si>
  <si>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</si>
  <si>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</si>
  <si>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</si>
  <si>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</si>
  <si>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</si>
  <si>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</si>
  <si>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</si>
  <si>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</si>
  <si>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</si>
  <si>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</si>
  <si>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</si>
  <si>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</si>
  <si>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</si>
  <si>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</si>
  <si>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</si>
  <si>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</si>
  <si>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</si>
  <si>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</si>
  <si>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</si>
  <si>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</si>
  <si>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</si>
  <si>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</si>
  <si>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</si>
  <si>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</si>
  <si>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</si>
  <si>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</si>
  <si>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</si>
  <si>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</si>
  <si>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</si>
  <si>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</si>
  <si>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</si>
  <si>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</si>
  <si>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</si>
  <si>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</si>
  <si>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</si>
  <si>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</si>
  <si>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</si>
  <si>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</si>
  <si>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</si>
  <si>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</si>
  <si>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</si>
  <si>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</si>
  <si>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</si>
  <si>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</si>
  <si>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</si>
  <si>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</si>
  <si>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</si>
  <si>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</si>
  <si>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</si>
  <si>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</si>
  <si>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</si>
  <si>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</si>
  <si>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</si>
  <si>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</si>
  <si>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</si>
  <si>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</si>
  <si>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 xml:space="preserve">Brecha datos del DAMP </t>
  </si>
  <si>
    <t>Calculos de variables con los datos del DAMP</t>
  </si>
  <si>
    <t>La desestacionalización se realizo en eviews (se corrigio la historia)</t>
  </si>
  <si>
    <t>se utilizo la historia del QPM y solo 2024Q3 del DAMP en log_pib_2</t>
  </si>
  <si>
    <t xml:space="preserve">Datos del QPM </t>
  </si>
  <si>
    <t>.</t>
  </si>
  <si>
    <t>Valores anclados en el escenario brecha_damp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</si>
</sst>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1" fontId="0" fillId="0" borderId="17" xfId="0" applyNumberFormat="1" applyBorder="1"/>
    <xf numFmtId="11" fontId="0" fillId="0" borderId="20" xfId="0" applyNumberFormat="1" applyBorder="1"/>
    <xf numFmtId="0" fontId="0" fillId="0" borderId="0" xfId="0" applyFill="1" applyBorder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16" fillId="0" borderId="0" xfId="0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workbookViewId="0">
      <pane xSplit="1" ySplit="4" topLeftCell="F5" activePane="bottomRight" state="frozen"/>
      <selection pane="topRight" activeCell="B1" sqref="B1"/>
      <selection pane="bottomLeft" activeCell="A4" sqref="A4"/>
      <selection pane="bottomRight" activeCell="N13" sqref="N13"/>
    </sheetView>
  </sheetViews>
  <sheetFormatPr baseColWidth="10" defaultRowHeight="15" x14ac:dyDescent="0.25"/>
  <cols>
    <col min="10" max="10" width="11.85546875" bestFit="1" customWidth="1"/>
  </cols>
  <sheetData>
    <row r="1" spans="1:21" ht="15.75" thickBot="1" x14ac:dyDescent="0.3">
      <c r="B1" s="17" t="s">
        <v>143</v>
      </c>
      <c r="C1" s="18"/>
      <c r="D1" s="19"/>
      <c r="G1" s="17" t="s">
        <v>144</v>
      </c>
      <c r="H1" s="18"/>
      <c r="I1" s="18"/>
      <c r="J1" s="18"/>
      <c r="K1" s="19"/>
      <c r="L1" s="20" t="s">
        <v>146</v>
      </c>
      <c r="M1" s="21"/>
      <c r="N1" s="21"/>
      <c r="O1" s="21"/>
      <c r="P1" s="22"/>
      <c r="Q1" s="17" t="s">
        <v>147</v>
      </c>
      <c r="R1" s="18"/>
      <c r="S1" s="18"/>
      <c r="T1" s="19"/>
    </row>
    <row r="2" spans="1:21" x14ac:dyDescent="0.25">
      <c r="A2" t="s">
        <v>0</v>
      </c>
      <c r="B2" s="1" t="s">
        <v>1</v>
      </c>
      <c r="C2" s="2" t="s">
        <v>2</v>
      </c>
      <c r="D2" s="3" t="s">
        <v>3</v>
      </c>
      <c r="G2" s="1" t="s">
        <v>4</v>
      </c>
      <c r="H2" s="2" t="s">
        <v>5</v>
      </c>
      <c r="I2" s="2" t="s">
        <v>6</v>
      </c>
      <c r="J2" s="2" t="s">
        <v>7</v>
      </c>
      <c r="K2" s="3" t="s">
        <v>8</v>
      </c>
      <c r="L2" s="1" t="s">
        <v>9</v>
      </c>
      <c r="M2" s="2" t="s">
        <v>10</v>
      </c>
      <c r="N2" s="2" t="s">
        <v>11</v>
      </c>
      <c r="O2" s="2" t="s">
        <v>12</v>
      </c>
      <c r="P2" s="2" t="s">
        <v>148</v>
      </c>
      <c r="Q2" s="1" t="s">
        <v>13</v>
      </c>
      <c r="R2" s="2" t="s">
        <v>14</v>
      </c>
      <c r="S2" s="2" t="s">
        <v>15</v>
      </c>
      <c r="T2" s="3" t="s">
        <v>16</v>
      </c>
    </row>
    <row r="3" spans="1:21" x14ac:dyDescent="0.25">
      <c r="A3" t="s">
        <v>17</v>
      </c>
      <c r="B3" s="4"/>
      <c r="C3" s="5"/>
      <c r="D3" s="6" t="s">
        <v>18</v>
      </c>
      <c r="G3" s="4" t="s">
        <v>145</v>
      </c>
      <c r="H3" s="5"/>
      <c r="I3" s="5"/>
      <c r="J3" s="5"/>
      <c r="K3" s="6"/>
      <c r="L3" s="4" t="s">
        <v>19</v>
      </c>
      <c r="M3" s="5" t="s">
        <v>19</v>
      </c>
      <c r="N3" s="5" t="s">
        <v>19</v>
      </c>
      <c r="O3" s="5" t="s">
        <v>19</v>
      </c>
      <c r="P3" s="12" t="s">
        <v>148</v>
      </c>
      <c r="Q3" s="4"/>
      <c r="R3" s="5" t="s">
        <v>20</v>
      </c>
      <c r="S3" s="5" t="s">
        <v>21</v>
      </c>
      <c r="T3" s="6" t="s">
        <v>22</v>
      </c>
      <c r="U3" s="12" t="s">
        <v>148</v>
      </c>
    </row>
    <row r="4" spans="1:21" x14ac:dyDescent="0.25">
      <c r="A4" t="s">
        <v>23</v>
      </c>
      <c r="B4" s="4" t="s">
        <v>24</v>
      </c>
      <c r="C4" s="5" t="s">
        <v>24</v>
      </c>
      <c r="D4" s="6" t="s">
        <v>24</v>
      </c>
      <c r="G4" s="4"/>
      <c r="H4" s="5"/>
      <c r="I4" s="5"/>
      <c r="J4" s="5"/>
      <c r="K4" s="6"/>
      <c r="L4" s="4"/>
      <c r="M4" s="5"/>
      <c r="N4" s="5"/>
      <c r="O4" s="5"/>
      <c r="P4" s="5"/>
      <c r="Q4" s="4"/>
      <c r="R4" s="5" t="s">
        <v>25</v>
      </c>
      <c r="S4" s="5" t="s">
        <v>25</v>
      </c>
      <c r="T4" s="6" t="s">
        <v>25</v>
      </c>
      <c r="U4" s="12" t="s">
        <v>148</v>
      </c>
    </row>
    <row r="5" spans="1:21" x14ac:dyDescent="0.25">
      <c r="A5" t="s">
        <v>26</v>
      </c>
      <c r="B5" s="4">
        <v>70802.827659999995</v>
      </c>
      <c r="C5" s="5">
        <v>70113.730800000005</v>
      </c>
      <c r="D5" s="6">
        <v>-0.97326177899999999</v>
      </c>
      <c r="E5">
        <f>LN(C5)*100</f>
        <v>1115.7873928306833</v>
      </c>
      <c r="G5" s="4"/>
      <c r="H5" s="5"/>
      <c r="I5" s="5"/>
      <c r="J5" s="5"/>
      <c r="K5" s="6"/>
      <c r="L5" s="4"/>
      <c r="M5" s="5"/>
      <c r="N5" s="5"/>
      <c r="O5" s="5"/>
      <c r="P5" s="5"/>
      <c r="Q5" s="4" t="s">
        <v>27</v>
      </c>
      <c r="R5" s="5" t="s">
        <v>27</v>
      </c>
      <c r="S5" s="5" t="s">
        <v>27</v>
      </c>
      <c r="T5" s="6" t="s">
        <v>27</v>
      </c>
    </row>
    <row r="6" spans="1:21" x14ac:dyDescent="0.25">
      <c r="A6" t="s">
        <v>28</v>
      </c>
      <c r="B6" s="4">
        <v>66961.593519999995</v>
      </c>
      <c r="C6" s="5">
        <v>66519.150160000005</v>
      </c>
      <c r="D6" s="6">
        <v>-0.66074199300000003</v>
      </c>
      <c r="E6">
        <f>LN(C6)*100</f>
        <v>1110.52451575187</v>
      </c>
      <c r="G6" s="4"/>
      <c r="H6" s="5"/>
      <c r="I6" s="5"/>
      <c r="J6" s="5"/>
      <c r="K6" s="6"/>
      <c r="L6" s="4"/>
      <c r="M6" s="5"/>
      <c r="N6" s="5"/>
      <c r="O6" s="5"/>
      <c r="P6" s="5"/>
      <c r="Q6" s="4" t="s">
        <v>27</v>
      </c>
      <c r="R6" s="5" t="s">
        <v>27</v>
      </c>
      <c r="S6" s="5" t="s">
        <v>27</v>
      </c>
      <c r="T6" s="6" t="s">
        <v>27</v>
      </c>
    </row>
    <row r="7" spans="1:21" x14ac:dyDescent="0.25">
      <c r="A7" t="s">
        <v>29</v>
      </c>
      <c r="B7" s="4">
        <v>66438.200790000003</v>
      </c>
      <c r="C7" s="5">
        <v>66200.533469999995</v>
      </c>
      <c r="D7" s="6">
        <v>-0.35772690699999998</v>
      </c>
      <c r="E7">
        <f t="shared" ref="E7:E69" si="0">LN(C7)*100</f>
        <v>1110.0443800351845</v>
      </c>
      <c r="G7" s="4"/>
      <c r="H7" s="5"/>
      <c r="I7" s="5"/>
      <c r="J7" s="5"/>
      <c r="K7" s="6"/>
      <c r="L7" s="4"/>
      <c r="M7" s="5"/>
      <c r="N7" s="5"/>
      <c r="O7" s="5"/>
      <c r="P7" s="5"/>
      <c r="Q7" s="4" t="s">
        <v>27</v>
      </c>
      <c r="R7" s="5" t="s">
        <v>27</v>
      </c>
      <c r="S7" s="5" t="s">
        <v>27</v>
      </c>
      <c r="T7" s="6" t="s">
        <v>27</v>
      </c>
    </row>
    <row r="8" spans="1:21" x14ac:dyDescent="0.25">
      <c r="A8" t="s">
        <v>30</v>
      </c>
      <c r="B8" s="4">
        <v>71220.094140000001</v>
      </c>
      <c r="C8" s="5">
        <v>71160.086790000001</v>
      </c>
      <c r="D8" s="6">
        <v>-8.4256207E-2</v>
      </c>
      <c r="E8">
        <f t="shared" si="0"/>
        <v>1117.2687361424896</v>
      </c>
      <c r="G8" s="4"/>
      <c r="H8" s="5"/>
      <c r="I8" s="5"/>
      <c r="J8" s="5"/>
      <c r="K8" s="6"/>
      <c r="L8" s="4"/>
      <c r="M8" s="5"/>
      <c r="N8" s="5"/>
      <c r="O8" s="5"/>
      <c r="P8" s="5"/>
      <c r="Q8" s="4" t="s">
        <v>27</v>
      </c>
      <c r="R8" s="5" t="s">
        <v>27</v>
      </c>
      <c r="S8" s="5" t="s">
        <v>27</v>
      </c>
      <c r="T8" s="6" t="s">
        <v>27</v>
      </c>
    </row>
    <row r="9" spans="1:21" x14ac:dyDescent="0.25">
      <c r="A9" t="s">
        <v>31</v>
      </c>
      <c r="B9" s="4">
        <v>72115.030729999999</v>
      </c>
      <c r="C9" s="5">
        <v>72210.202239999999</v>
      </c>
      <c r="D9" s="6">
        <v>0.131971801</v>
      </c>
      <c r="E9">
        <f t="shared" si="0"/>
        <v>1118.7336620161427</v>
      </c>
      <c r="G9" s="4"/>
      <c r="H9" s="5"/>
      <c r="I9" s="5"/>
      <c r="J9" s="5"/>
      <c r="K9" s="6"/>
      <c r="L9" s="4"/>
      <c r="M9" s="5"/>
      <c r="N9" s="5"/>
      <c r="O9" s="5"/>
      <c r="P9" s="5"/>
      <c r="Q9" s="4" t="s">
        <v>27</v>
      </c>
      <c r="R9" s="5" t="s">
        <v>27</v>
      </c>
      <c r="S9" s="5" t="s">
        <v>27</v>
      </c>
      <c r="T9" s="6" t="s">
        <v>27</v>
      </c>
    </row>
    <row r="10" spans="1:21" x14ac:dyDescent="0.25">
      <c r="A10" t="s">
        <v>32</v>
      </c>
      <c r="B10" s="4">
        <v>69722.35385</v>
      </c>
      <c r="C10" s="5">
        <v>69906.895999999993</v>
      </c>
      <c r="D10" s="6">
        <v>0.264681475</v>
      </c>
      <c r="E10">
        <f t="shared" si="0"/>
        <v>1115.4919578577542</v>
      </c>
      <c r="G10" s="4"/>
      <c r="H10" s="5"/>
      <c r="I10" s="5"/>
      <c r="J10" s="5"/>
      <c r="K10" s="6"/>
      <c r="L10" s="4"/>
      <c r="M10" s="5"/>
      <c r="N10" s="5"/>
      <c r="O10" s="5"/>
      <c r="P10" s="5"/>
      <c r="Q10" s="4" t="s">
        <v>27</v>
      </c>
      <c r="R10" s="5" t="s">
        <v>27</v>
      </c>
      <c r="S10" s="5" t="s">
        <v>27</v>
      </c>
      <c r="T10" s="6" t="s">
        <v>27</v>
      </c>
    </row>
    <row r="11" spans="1:21" x14ac:dyDescent="0.25">
      <c r="A11" t="s">
        <v>33</v>
      </c>
      <c r="B11" s="4">
        <v>69974.675390000004</v>
      </c>
      <c r="C11" s="5">
        <v>70185.560989999998</v>
      </c>
      <c r="D11" s="6">
        <v>0.30137417100000002</v>
      </c>
      <c r="E11">
        <f t="shared" si="0"/>
        <v>1115.8897884954933</v>
      </c>
      <c r="G11" s="4"/>
      <c r="H11" s="5"/>
      <c r="I11" s="5"/>
      <c r="J11" s="5"/>
      <c r="K11" s="6"/>
      <c r="L11" s="4"/>
      <c r="M11" s="5"/>
      <c r="N11" s="5"/>
      <c r="O11" s="5"/>
      <c r="P11" s="5"/>
      <c r="Q11" s="4" t="s">
        <v>27</v>
      </c>
      <c r="R11" s="5" t="s">
        <v>27</v>
      </c>
      <c r="S11" s="5" t="s">
        <v>27</v>
      </c>
      <c r="T11" s="6" t="s">
        <v>27</v>
      </c>
    </row>
    <row r="12" spans="1:21" x14ac:dyDescent="0.25">
      <c r="A12" t="s">
        <v>34</v>
      </c>
      <c r="B12" s="4">
        <v>73135.355100000001</v>
      </c>
      <c r="C12" s="5">
        <v>73319.675799999997</v>
      </c>
      <c r="D12" s="6">
        <v>0.25202679700000002</v>
      </c>
      <c r="E12">
        <f t="shared" si="0"/>
        <v>1120.2584280230826</v>
      </c>
      <c r="G12" s="4"/>
      <c r="H12" s="5"/>
      <c r="I12" s="5"/>
      <c r="J12" s="5"/>
      <c r="K12" s="6"/>
      <c r="L12" s="4"/>
      <c r="M12" s="5"/>
      <c r="N12" s="5"/>
      <c r="O12" s="5"/>
      <c r="P12" s="5"/>
      <c r="Q12" s="4" t="s">
        <v>27</v>
      </c>
      <c r="R12" s="5" t="s">
        <v>27</v>
      </c>
      <c r="S12" s="5" t="s">
        <v>27</v>
      </c>
      <c r="T12" s="6" t="s">
        <v>27</v>
      </c>
    </row>
    <row r="13" spans="1:21" x14ac:dyDescent="0.25">
      <c r="A13" t="s">
        <v>35</v>
      </c>
      <c r="B13" s="4">
        <v>75387.217170000004</v>
      </c>
      <c r="C13" s="5">
        <v>75498.765310000003</v>
      </c>
      <c r="D13" s="6">
        <v>0.147966915</v>
      </c>
      <c r="E13">
        <f t="shared" si="0"/>
        <v>1123.1871581593464</v>
      </c>
      <c r="G13" s="4"/>
      <c r="H13" s="5"/>
      <c r="I13" s="5"/>
      <c r="J13" s="5"/>
      <c r="K13" s="6"/>
      <c r="L13" s="4"/>
      <c r="M13" s="5"/>
      <c r="N13" s="5"/>
      <c r="O13" s="5"/>
      <c r="P13" s="5"/>
      <c r="Q13" s="4" t="s">
        <v>27</v>
      </c>
      <c r="R13" s="5" t="s">
        <v>27</v>
      </c>
      <c r="S13" s="5" t="s">
        <v>27</v>
      </c>
      <c r="T13" s="6" t="s">
        <v>27</v>
      </c>
    </row>
    <row r="14" spans="1:21" x14ac:dyDescent="0.25">
      <c r="A14" t="s">
        <v>36</v>
      </c>
      <c r="B14" s="4">
        <v>71531.605769999995</v>
      </c>
      <c r="C14" s="5">
        <v>71553.116099999999</v>
      </c>
      <c r="D14" s="6">
        <v>3.0071074999999999E-2</v>
      </c>
      <c r="E14">
        <f t="shared" si="0"/>
        <v>1117.8195335398946</v>
      </c>
      <c r="G14" s="4"/>
      <c r="H14" s="5"/>
      <c r="I14" s="5"/>
      <c r="J14" s="5"/>
      <c r="K14" s="6"/>
      <c r="L14" s="4"/>
      <c r="M14" s="5"/>
      <c r="N14" s="5"/>
      <c r="O14" s="5"/>
      <c r="P14" s="5"/>
      <c r="Q14" s="4" t="s">
        <v>27</v>
      </c>
      <c r="R14" s="5" t="s">
        <v>27</v>
      </c>
      <c r="S14" s="5" t="s">
        <v>27</v>
      </c>
      <c r="T14" s="6" t="s">
        <v>27</v>
      </c>
    </row>
    <row r="15" spans="1:21" x14ac:dyDescent="0.25">
      <c r="A15" t="s">
        <v>37</v>
      </c>
      <c r="B15" s="4">
        <v>71816.201319999993</v>
      </c>
      <c r="C15" s="5">
        <v>71767.269029999996</v>
      </c>
      <c r="D15" s="6">
        <v>-6.8135452999999999E-2</v>
      </c>
      <c r="E15">
        <f t="shared" si="0"/>
        <v>1118.1183788007227</v>
      </c>
      <c r="G15" s="4"/>
      <c r="H15" s="5"/>
      <c r="I15" s="5"/>
      <c r="J15" s="5"/>
      <c r="K15" s="6"/>
      <c r="L15" s="4"/>
      <c r="M15" s="5"/>
      <c r="N15" s="5"/>
      <c r="O15" s="5"/>
      <c r="P15" s="5"/>
      <c r="Q15" s="4" t="s">
        <v>27</v>
      </c>
      <c r="R15" s="5" t="s">
        <v>27</v>
      </c>
      <c r="S15" s="5" t="s">
        <v>27</v>
      </c>
      <c r="T15" s="6" t="s">
        <v>27</v>
      </c>
    </row>
    <row r="16" spans="1:21" x14ac:dyDescent="0.25">
      <c r="A16" t="s">
        <v>38</v>
      </c>
      <c r="B16" s="4">
        <v>74377.399829999995</v>
      </c>
      <c r="C16" s="5">
        <v>74278.06</v>
      </c>
      <c r="D16" s="6">
        <v>-0.13356184700000001</v>
      </c>
      <c r="E16">
        <f t="shared" si="0"/>
        <v>1121.5570897731932</v>
      </c>
      <c r="G16" s="4"/>
      <c r="H16" s="5"/>
      <c r="I16" s="5"/>
      <c r="J16" s="5"/>
      <c r="K16" s="6"/>
      <c r="L16" s="4"/>
      <c r="M16" s="5"/>
      <c r="N16" s="5"/>
      <c r="O16" s="5"/>
      <c r="P16" s="5"/>
      <c r="Q16" s="4" t="s">
        <v>27</v>
      </c>
      <c r="R16" s="5" t="s">
        <v>27</v>
      </c>
      <c r="S16" s="5" t="s">
        <v>27</v>
      </c>
      <c r="T16" s="6" t="s">
        <v>27</v>
      </c>
    </row>
    <row r="17" spans="1:20" x14ac:dyDescent="0.25">
      <c r="A17" t="s">
        <v>39</v>
      </c>
      <c r="B17" s="4">
        <v>76881.275970000002</v>
      </c>
      <c r="C17" s="5">
        <v>76746.05515</v>
      </c>
      <c r="D17" s="6">
        <v>-0.17588263500000001</v>
      </c>
      <c r="E17">
        <f t="shared" si="0"/>
        <v>1124.8257265431416</v>
      </c>
      <c r="G17" s="4"/>
      <c r="H17" s="5"/>
      <c r="I17" s="5"/>
      <c r="J17" s="5"/>
      <c r="K17" s="6"/>
      <c r="L17" s="4"/>
      <c r="M17" s="5"/>
      <c r="N17" s="5"/>
      <c r="O17" s="5"/>
      <c r="P17" s="5"/>
      <c r="Q17" s="4">
        <v>1119.92</v>
      </c>
      <c r="R17" s="5" t="s">
        <v>27</v>
      </c>
      <c r="S17" s="5">
        <v>4473.55</v>
      </c>
      <c r="T17" s="6" t="s">
        <v>27</v>
      </c>
    </row>
    <row r="18" spans="1:20" x14ac:dyDescent="0.25">
      <c r="A18" t="s">
        <v>40</v>
      </c>
      <c r="B18" s="4">
        <v>73680.611210000003</v>
      </c>
      <c r="C18" s="5">
        <v>73519.795830000003</v>
      </c>
      <c r="D18" s="6">
        <v>-0.21826009800000001</v>
      </c>
      <c r="E18">
        <f t="shared" si="0"/>
        <v>1120.5309979958247</v>
      </c>
      <c r="G18" s="4"/>
      <c r="H18" s="5"/>
      <c r="I18" s="5"/>
      <c r="J18" s="5"/>
      <c r="K18" s="6"/>
      <c r="L18" s="4"/>
      <c r="M18" s="5"/>
      <c r="N18" s="5"/>
      <c r="O18" s="5"/>
      <c r="P18" s="5"/>
      <c r="Q18" s="4">
        <v>1121.06</v>
      </c>
      <c r="R18" s="5" t="s">
        <v>27</v>
      </c>
      <c r="S18" s="5">
        <v>4477.7</v>
      </c>
      <c r="T18" s="6" t="s">
        <v>27</v>
      </c>
    </row>
    <row r="19" spans="1:20" x14ac:dyDescent="0.25">
      <c r="A19" t="s">
        <v>41</v>
      </c>
      <c r="B19" s="4">
        <v>74082.305099999998</v>
      </c>
      <c r="C19" s="5">
        <v>73873.420490000004</v>
      </c>
      <c r="D19" s="6">
        <v>-0.28196288899999999</v>
      </c>
      <c r="E19">
        <f t="shared" si="0"/>
        <v>1121.0108373633802</v>
      </c>
      <c r="G19" s="4"/>
      <c r="H19" s="5"/>
      <c r="I19" s="5"/>
      <c r="J19" s="5"/>
      <c r="K19" s="6"/>
      <c r="L19" s="4"/>
      <c r="M19" s="5"/>
      <c r="N19" s="5"/>
      <c r="O19" s="5"/>
      <c r="P19" s="5"/>
      <c r="Q19" s="4">
        <v>1122.28</v>
      </c>
      <c r="R19" s="5" t="s">
        <v>27</v>
      </c>
      <c r="S19" s="5">
        <v>4482.12</v>
      </c>
      <c r="T19" s="6" t="s">
        <v>27</v>
      </c>
    </row>
    <row r="20" spans="1:20" x14ac:dyDescent="0.25">
      <c r="A20" t="s">
        <v>42</v>
      </c>
      <c r="B20" s="4">
        <v>77949.909409999993</v>
      </c>
      <c r="C20" s="5">
        <v>77658.974069999997</v>
      </c>
      <c r="D20" s="6">
        <v>-0.37323371300000002</v>
      </c>
      <c r="E20">
        <f t="shared" si="0"/>
        <v>1126.0082392665306</v>
      </c>
      <c r="G20" s="4"/>
      <c r="H20" s="5"/>
      <c r="I20" s="5"/>
      <c r="J20" s="5"/>
      <c r="K20" s="6"/>
      <c r="L20" s="4"/>
      <c r="M20" s="5"/>
      <c r="N20" s="5"/>
      <c r="O20" s="5"/>
      <c r="P20" s="5"/>
      <c r="Q20" s="4">
        <v>1123.6199999999999</v>
      </c>
      <c r="R20" s="5" t="s">
        <v>27</v>
      </c>
      <c r="S20" s="5">
        <v>4486.88</v>
      </c>
      <c r="T20" s="6" t="s">
        <v>27</v>
      </c>
    </row>
    <row r="21" spans="1:20" x14ac:dyDescent="0.25">
      <c r="A21" t="s">
        <v>43</v>
      </c>
      <c r="B21" s="4">
        <v>79705.848100000003</v>
      </c>
      <c r="C21" s="5">
        <v>79324.245800000004</v>
      </c>
      <c r="D21" s="6">
        <v>-0.47876323500000001</v>
      </c>
      <c r="E21">
        <f t="shared" si="0"/>
        <v>1128.1299108684798</v>
      </c>
      <c r="F21">
        <f>E21-E17</f>
        <v>3.3041843253381558</v>
      </c>
      <c r="G21" s="4">
        <v>77233.10785</v>
      </c>
      <c r="H21" s="5">
        <f>LN(G21)*100</f>
        <v>1125.4583502240112</v>
      </c>
      <c r="I21" s="5"/>
      <c r="J21" s="5"/>
      <c r="K21" s="6"/>
      <c r="L21" s="4">
        <v>1125.0960500000001</v>
      </c>
      <c r="M21" s="5"/>
      <c r="N21" s="5"/>
      <c r="O21" s="5"/>
      <c r="P21" s="5"/>
      <c r="Q21" s="4">
        <v>1125.0999999999999</v>
      </c>
      <c r="R21" s="5">
        <v>5.18</v>
      </c>
      <c r="S21" s="5">
        <v>4492.05</v>
      </c>
      <c r="T21" s="10">
        <v>4.62</v>
      </c>
    </row>
    <row r="22" spans="1:20" x14ac:dyDescent="0.25">
      <c r="A22" t="s">
        <v>44</v>
      </c>
      <c r="B22" s="4">
        <v>77604.391449999996</v>
      </c>
      <c r="C22" s="5">
        <v>77161.300409999996</v>
      </c>
      <c r="D22" s="6">
        <v>-0.57096129600000001</v>
      </c>
      <c r="E22">
        <f t="shared" si="0"/>
        <v>1125.3653320299111</v>
      </c>
      <c r="F22">
        <f t="shared" ref="F22:F85" si="1">E22-E18</f>
        <v>4.8343340340863961</v>
      </c>
      <c r="G22" s="4">
        <v>78033.742209999997</v>
      </c>
      <c r="H22" s="5">
        <f t="shared" ref="H22:H85" si="2">LN(G22)*100</f>
        <v>1126.4896604566495</v>
      </c>
      <c r="I22" s="5"/>
      <c r="J22" s="5"/>
      <c r="K22" s="6"/>
      <c r="L22" s="4">
        <v>1127.0157200000001</v>
      </c>
      <c r="M22" s="5"/>
      <c r="N22" s="5"/>
      <c r="O22" s="5"/>
      <c r="P22" s="5"/>
      <c r="Q22" s="4">
        <v>1127.02</v>
      </c>
      <c r="R22" s="5">
        <v>5.96</v>
      </c>
      <c r="S22" s="5">
        <v>4498.01</v>
      </c>
      <c r="T22" s="10">
        <v>5.08</v>
      </c>
    </row>
    <row r="23" spans="1:20" x14ac:dyDescent="0.25">
      <c r="A23" t="s">
        <v>45</v>
      </c>
      <c r="B23" s="4">
        <v>76111.538119999997</v>
      </c>
      <c r="C23" s="5">
        <v>75640.304199999999</v>
      </c>
      <c r="D23" s="6">
        <v>-0.61913597799999998</v>
      </c>
      <c r="E23">
        <f t="shared" si="0"/>
        <v>1123.3744544445956</v>
      </c>
      <c r="F23">
        <f t="shared" si="1"/>
        <v>2.3636170812153523</v>
      </c>
      <c r="G23" s="4">
        <v>77754.726379999993</v>
      </c>
      <c r="H23" s="5">
        <f t="shared" si="2"/>
        <v>1126.1314617647254</v>
      </c>
      <c r="I23" s="5"/>
      <c r="J23" s="5"/>
      <c r="K23" s="6"/>
      <c r="L23" s="4">
        <v>1125.8451</v>
      </c>
      <c r="M23" s="5"/>
      <c r="N23" s="5"/>
      <c r="O23" s="5"/>
      <c r="P23" s="5"/>
      <c r="Q23" s="4">
        <v>1125.8499999999999</v>
      </c>
      <c r="R23" s="5">
        <v>3.56</v>
      </c>
      <c r="S23" s="5">
        <v>4501.57</v>
      </c>
      <c r="T23" s="10">
        <v>4.8600000000000003</v>
      </c>
    </row>
    <row r="24" spans="1:20" x14ac:dyDescent="0.25">
      <c r="A24" t="s">
        <v>46</v>
      </c>
      <c r="B24" s="4">
        <v>79400.074869999997</v>
      </c>
      <c r="C24" s="5">
        <v>78923.322830000005</v>
      </c>
      <c r="D24" s="6">
        <v>-0.60044281799999999</v>
      </c>
      <c r="E24">
        <f t="shared" si="0"/>
        <v>1127.6232063026189</v>
      </c>
      <c r="F24">
        <f t="shared" si="1"/>
        <v>1.6149670360882737</v>
      </c>
      <c r="G24" s="4">
        <v>77969.666729999997</v>
      </c>
      <c r="H24" s="5">
        <f t="shared" si="2"/>
        <v>1126.4075141958226</v>
      </c>
      <c r="I24" s="5"/>
      <c r="J24" s="5">
        <f>SUM(H21:H24)</f>
        <v>4504.4869866412082</v>
      </c>
      <c r="K24" s="6"/>
      <c r="L24" s="4">
        <v>1126.52988</v>
      </c>
      <c r="M24" s="5"/>
      <c r="N24" s="5">
        <f>SUM(L21:L24)</f>
        <v>4504.48675</v>
      </c>
      <c r="O24" s="5"/>
      <c r="P24" s="5"/>
      <c r="Q24" s="4">
        <v>1126.53</v>
      </c>
      <c r="R24" s="5">
        <v>2.91</v>
      </c>
      <c r="S24" s="5">
        <v>4504.49</v>
      </c>
      <c r="T24" s="10">
        <v>4.4000000000000004</v>
      </c>
    </row>
    <row r="25" spans="1:20" x14ac:dyDescent="0.25">
      <c r="A25" t="s">
        <v>47</v>
      </c>
      <c r="B25" s="4">
        <v>83646.304940000002</v>
      </c>
      <c r="C25" s="5">
        <v>83223.197209999998</v>
      </c>
      <c r="D25" s="6">
        <v>-0.50582954999999996</v>
      </c>
      <c r="E25">
        <f t="shared" si="0"/>
        <v>1132.9281400568475</v>
      </c>
      <c r="F25">
        <f t="shared" si="1"/>
        <v>4.7982291883677135</v>
      </c>
      <c r="G25" s="4">
        <v>81215.554770000002</v>
      </c>
      <c r="H25" s="5">
        <f t="shared" si="2"/>
        <v>1130.486206901116</v>
      </c>
      <c r="I25" s="5">
        <f>H25-H21</f>
        <v>5.0278566771048645</v>
      </c>
      <c r="J25" s="5">
        <f t="shared" ref="J25:J88" si="3">SUM(H22:H25)</f>
        <v>4509.514843318314</v>
      </c>
      <c r="K25" s="6"/>
      <c r="L25" s="4">
        <v>1130.13536</v>
      </c>
      <c r="M25" s="5">
        <f>L25-L21</f>
        <v>5.0393099999998867</v>
      </c>
      <c r="N25" s="5">
        <f t="shared" ref="N25:N88" si="4">SUM(L22:L25)</f>
        <v>4509.5260600000001</v>
      </c>
      <c r="O25" s="5"/>
      <c r="P25" s="5"/>
      <c r="Q25" s="4">
        <v>1130.1400000000001</v>
      </c>
      <c r="R25" s="5">
        <v>5.04</v>
      </c>
      <c r="S25" s="5">
        <v>4509.53</v>
      </c>
      <c r="T25" s="10">
        <v>4.37</v>
      </c>
    </row>
    <row r="26" spans="1:20" x14ac:dyDescent="0.25">
      <c r="A26" t="s">
        <v>48</v>
      </c>
      <c r="B26" s="4">
        <v>79682.366519999996</v>
      </c>
      <c r="C26" s="5">
        <v>79411.589619999999</v>
      </c>
      <c r="D26" s="6">
        <v>-0.33982035900000002</v>
      </c>
      <c r="E26">
        <f t="shared" si="0"/>
        <v>1128.239960157078</v>
      </c>
      <c r="F26">
        <f t="shared" si="1"/>
        <v>2.8746281271669432</v>
      </c>
      <c r="G26" s="4">
        <v>80262.00963</v>
      </c>
      <c r="H26" s="5">
        <f t="shared" si="2"/>
        <v>1129.3051682505693</v>
      </c>
      <c r="I26" s="5">
        <f t="shared" ref="I26:I89" si="5">H26-H22</f>
        <v>2.8155077939197781</v>
      </c>
      <c r="J26" s="5">
        <f t="shared" si="3"/>
        <v>4512.3303511122331</v>
      </c>
      <c r="K26" s="6"/>
      <c r="L26" s="4">
        <v>1129.73028</v>
      </c>
      <c r="M26" s="5">
        <f t="shared" ref="M26:M89" si="6">L26-L22</f>
        <v>2.7145599999998922</v>
      </c>
      <c r="N26" s="5">
        <f t="shared" si="4"/>
        <v>4512.2406199999996</v>
      </c>
      <c r="O26" s="5"/>
      <c r="P26" s="5"/>
      <c r="Q26" s="4">
        <v>1129.73</v>
      </c>
      <c r="R26" s="5">
        <v>2.71</v>
      </c>
      <c r="S26" s="5">
        <v>4512.24</v>
      </c>
      <c r="T26" s="10">
        <v>3.56</v>
      </c>
    </row>
    <row r="27" spans="1:20" x14ac:dyDescent="0.25">
      <c r="A27" t="s">
        <v>49</v>
      </c>
      <c r="B27" s="4">
        <v>80736.719660000002</v>
      </c>
      <c r="C27" s="5">
        <v>80642.703569999998</v>
      </c>
      <c r="D27" s="6">
        <v>-0.116447753</v>
      </c>
      <c r="E27">
        <f t="shared" si="0"/>
        <v>1129.7783609156888</v>
      </c>
      <c r="F27">
        <f t="shared" si="1"/>
        <v>6.4039064710932507</v>
      </c>
      <c r="G27" s="4">
        <v>82778.286200000002</v>
      </c>
      <c r="H27" s="5">
        <f t="shared" si="2"/>
        <v>1132.3921062020038</v>
      </c>
      <c r="I27" s="5">
        <f t="shared" si="5"/>
        <v>6.2606444372784154</v>
      </c>
      <c r="J27" s="5">
        <f t="shared" si="3"/>
        <v>4518.5909955495117</v>
      </c>
      <c r="K27" s="6"/>
      <c r="L27" s="4">
        <v>1132.2482299999999</v>
      </c>
      <c r="M27" s="5">
        <f t="shared" si="6"/>
        <v>6.4031299999999192</v>
      </c>
      <c r="N27" s="5">
        <f t="shared" si="4"/>
        <v>4518.6437500000002</v>
      </c>
      <c r="O27" s="5"/>
      <c r="P27" s="5"/>
      <c r="Q27" s="4">
        <v>1132.25</v>
      </c>
      <c r="R27" s="5">
        <v>6.4</v>
      </c>
      <c r="S27" s="5">
        <v>4518.6400000000003</v>
      </c>
      <c r="T27" s="10">
        <v>4.2699999999999996</v>
      </c>
    </row>
    <row r="28" spans="1:20" x14ac:dyDescent="0.25">
      <c r="A28" t="s">
        <v>50</v>
      </c>
      <c r="B28" s="4">
        <v>84988.428610000003</v>
      </c>
      <c r="C28" s="5">
        <v>85111.623749999999</v>
      </c>
      <c r="D28" s="6">
        <v>0.14495519000000001</v>
      </c>
      <c r="E28">
        <f t="shared" si="0"/>
        <v>1135.1718894540693</v>
      </c>
      <c r="F28">
        <f t="shared" si="1"/>
        <v>7.5486831514504047</v>
      </c>
      <c r="G28" s="4">
        <v>84044.502309999996</v>
      </c>
      <c r="H28" s="5">
        <f t="shared" si="2"/>
        <v>1133.9101726941353</v>
      </c>
      <c r="I28" s="5">
        <f t="shared" si="5"/>
        <v>7.5026584983127123</v>
      </c>
      <c r="J28" s="5">
        <f t="shared" si="3"/>
        <v>4526.0936540478242</v>
      </c>
      <c r="K28" s="6">
        <f>(J28-J24)/4</f>
        <v>5.4016668516539994</v>
      </c>
      <c r="L28" s="4">
        <v>1133.9268500000001</v>
      </c>
      <c r="M28" s="5">
        <f t="shared" si="6"/>
        <v>7.3969700000000103</v>
      </c>
      <c r="N28" s="5">
        <f t="shared" si="4"/>
        <v>4526.04072</v>
      </c>
      <c r="O28" s="5">
        <f>(N28-N24)/4</f>
        <v>5.3884924999999839</v>
      </c>
      <c r="P28" s="5"/>
      <c r="Q28" s="4">
        <v>1133.93</v>
      </c>
      <c r="R28" s="5">
        <v>7.4</v>
      </c>
      <c r="S28" s="5">
        <v>4526.04</v>
      </c>
      <c r="T28" s="10">
        <v>5.39</v>
      </c>
    </row>
    <row r="29" spans="1:20" x14ac:dyDescent="0.25">
      <c r="A29" t="s">
        <v>51</v>
      </c>
      <c r="B29" s="4">
        <v>88037.886150000006</v>
      </c>
      <c r="C29" s="5">
        <v>88408.924849999996</v>
      </c>
      <c r="D29" s="6">
        <v>0.42145344800000001</v>
      </c>
      <c r="E29">
        <f t="shared" si="0"/>
        <v>1138.972820337126</v>
      </c>
      <c r="F29">
        <f t="shared" si="1"/>
        <v>6.0446802802784987</v>
      </c>
      <c r="G29" s="4">
        <v>86530.370110000003</v>
      </c>
      <c r="H29" s="5">
        <f t="shared" si="2"/>
        <v>1136.8250730836523</v>
      </c>
      <c r="I29" s="5">
        <f t="shared" si="5"/>
        <v>6.3388661825363215</v>
      </c>
      <c r="J29" s="5">
        <f t="shared" si="3"/>
        <v>4532.4325202303608</v>
      </c>
      <c r="K29" s="6">
        <f t="shared" ref="K29:K92" si="7">(J29-J25)/4</f>
        <v>5.7294192280116931</v>
      </c>
      <c r="L29" s="4">
        <v>1136.51413</v>
      </c>
      <c r="M29" s="5">
        <f t="shared" si="6"/>
        <v>6.3787700000000314</v>
      </c>
      <c r="N29" s="5">
        <f t="shared" si="4"/>
        <v>4532.4194900000002</v>
      </c>
      <c r="O29" s="5">
        <f t="shared" ref="O29:O92" si="8">(N29-N25)/4</f>
        <v>5.7233575000000201</v>
      </c>
      <c r="P29" s="5"/>
      <c r="Q29" s="4">
        <v>1136.51</v>
      </c>
      <c r="R29" s="5">
        <v>6.38</v>
      </c>
      <c r="S29" s="5">
        <v>4532.42</v>
      </c>
      <c r="T29" s="10">
        <v>5.72</v>
      </c>
    </row>
    <row r="30" spans="1:20" x14ac:dyDescent="0.25">
      <c r="A30" t="s">
        <v>52</v>
      </c>
      <c r="B30" s="4">
        <v>84659.215930000006</v>
      </c>
      <c r="C30" s="5">
        <v>85239.626600000003</v>
      </c>
      <c r="D30" s="6">
        <v>0.685584745</v>
      </c>
      <c r="E30">
        <f t="shared" si="0"/>
        <v>1135.3221705630456</v>
      </c>
      <c r="F30">
        <f t="shared" si="1"/>
        <v>7.0822104059675439</v>
      </c>
      <c r="G30" s="4">
        <v>86064.309580000001</v>
      </c>
      <c r="H30" s="5">
        <f t="shared" si="2"/>
        <v>1136.2850081597092</v>
      </c>
      <c r="I30" s="5">
        <f t="shared" si="5"/>
        <v>6.9798399091398551</v>
      </c>
      <c r="J30" s="5">
        <f t="shared" si="3"/>
        <v>4539.4123601395004</v>
      </c>
      <c r="K30" s="6">
        <f t="shared" si="7"/>
        <v>6.770502256816826</v>
      </c>
      <c r="L30" s="4">
        <v>1136.62429</v>
      </c>
      <c r="M30" s="5">
        <f t="shared" si="6"/>
        <v>6.8940099999999802</v>
      </c>
      <c r="N30" s="5">
        <f t="shared" si="4"/>
        <v>4539.3135000000002</v>
      </c>
      <c r="O30" s="5">
        <f t="shared" si="8"/>
        <v>6.7682200000001558</v>
      </c>
      <c r="P30" s="5"/>
      <c r="Q30" s="4">
        <v>1136.6199999999999</v>
      </c>
      <c r="R30" s="5">
        <v>6.89</v>
      </c>
      <c r="S30" s="5">
        <v>4539.3100000000004</v>
      </c>
      <c r="T30" s="10">
        <v>6.77</v>
      </c>
    </row>
    <row r="31" spans="1:20" x14ac:dyDescent="0.25">
      <c r="A31" t="s">
        <v>53</v>
      </c>
      <c r="B31" s="4">
        <v>84576.840779999999</v>
      </c>
      <c r="C31" s="5">
        <v>85341.507410000006</v>
      </c>
      <c r="D31" s="6">
        <v>0.90410877199999995</v>
      </c>
      <c r="E31">
        <f t="shared" si="0"/>
        <v>1135.4416220166963</v>
      </c>
      <c r="F31">
        <f t="shared" si="1"/>
        <v>5.6632611010074925</v>
      </c>
      <c r="G31" s="4">
        <v>87526.668019999997</v>
      </c>
      <c r="H31" s="5">
        <f t="shared" si="2"/>
        <v>1137.9698803281944</v>
      </c>
      <c r="I31" s="5">
        <f t="shared" si="5"/>
        <v>5.5777741261906613</v>
      </c>
      <c r="J31" s="5">
        <f t="shared" si="3"/>
        <v>4544.9901342656913</v>
      </c>
      <c r="K31" s="6">
        <f t="shared" si="7"/>
        <v>6.5997846790448875</v>
      </c>
      <c r="L31" s="4">
        <v>1137.9402399999999</v>
      </c>
      <c r="M31" s="5">
        <f t="shared" si="6"/>
        <v>5.692009999999982</v>
      </c>
      <c r="N31" s="5">
        <f t="shared" si="4"/>
        <v>4545.00551</v>
      </c>
      <c r="O31" s="5">
        <f t="shared" si="8"/>
        <v>6.5904399999999441</v>
      </c>
      <c r="P31" s="5"/>
      <c r="Q31" s="4">
        <v>1137.94</v>
      </c>
      <c r="R31" s="5">
        <v>5.69</v>
      </c>
      <c r="S31" s="5">
        <v>4545.01</v>
      </c>
      <c r="T31" s="10">
        <v>6.59</v>
      </c>
    </row>
    <row r="32" spans="1:20" x14ac:dyDescent="0.25">
      <c r="A32" t="s">
        <v>54</v>
      </c>
      <c r="B32" s="4">
        <v>88344.135120000006</v>
      </c>
      <c r="C32" s="5">
        <v>89262.620639999994</v>
      </c>
      <c r="D32" s="6">
        <v>1.039667785</v>
      </c>
      <c r="E32">
        <f t="shared" si="0"/>
        <v>1139.9338097375846</v>
      </c>
      <c r="F32">
        <f t="shared" si="1"/>
        <v>4.7619202835153374</v>
      </c>
      <c r="G32" s="4">
        <v>87993.534830000004</v>
      </c>
      <c r="H32" s="5">
        <f t="shared" si="2"/>
        <v>1138.5018622920541</v>
      </c>
      <c r="I32" s="5">
        <f t="shared" si="5"/>
        <v>4.5916895979187302</v>
      </c>
      <c r="J32" s="5">
        <f t="shared" si="3"/>
        <v>4549.5818238636102</v>
      </c>
      <c r="K32" s="6">
        <f t="shared" si="7"/>
        <v>5.8720424539465057</v>
      </c>
      <c r="L32" s="4">
        <v>1138.4684099999999</v>
      </c>
      <c r="M32" s="5">
        <f t="shared" si="6"/>
        <v>4.5415599999998904</v>
      </c>
      <c r="N32" s="5">
        <f t="shared" si="4"/>
        <v>4549.5470700000005</v>
      </c>
      <c r="O32" s="5">
        <f t="shared" si="8"/>
        <v>5.8765875000001415</v>
      </c>
      <c r="P32" s="5"/>
      <c r="Q32" s="4">
        <v>1138.47</v>
      </c>
      <c r="R32" s="5">
        <v>4.54</v>
      </c>
      <c r="S32" s="5">
        <v>4549.55</v>
      </c>
      <c r="T32" s="10">
        <v>5.88</v>
      </c>
    </row>
    <row r="33" spans="1:20" x14ac:dyDescent="0.25">
      <c r="A33" t="s">
        <v>55</v>
      </c>
      <c r="B33" s="4">
        <v>90046.469870000001</v>
      </c>
      <c r="C33" s="5">
        <v>90998.659329999995</v>
      </c>
      <c r="D33" s="6">
        <v>1.0574422969999999</v>
      </c>
      <c r="E33">
        <f t="shared" si="0"/>
        <v>1141.8600052753097</v>
      </c>
      <c r="F33">
        <f t="shared" si="1"/>
        <v>2.8871849381837364</v>
      </c>
      <c r="G33" s="4">
        <v>89291.945170000006</v>
      </c>
      <c r="H33" s="5">
        <f t="shared" si="2"/>
        <v>1139.9666563132303</v>
      </c>
      <c r="I33" s="5">
        <f t="shared" si="5"/>
        <v>3.1415832295779182</v>
      </c>
      <c r="J33" s="5">
        <f t="shared" si="3"/>
        <v>4552.7234070931881</v>
      </c>
      <c r="K33" s="6">
        <f t="shared" si="7"/>
        <v>5.072721715706848</v>
      </c>
      <c r="L33" s="4">
        <v>1139.7553</v>
      </c>
      <c r="M33" s="5">
        <f t="shared" si="6"/>
        <v>3.241170000000011</v>
      </c>
      <c r="N33" s="5">
        <f t="shared" si="4"/>
        <v>4552.7882399999999</v>
      </c>
      <c r="O33" s="5">
        <f t="shared" si="8"/>
        <v>5.0921874999999091</v>
      </c>
      <c r="P33" s="5"/>
      <c r="Q33" s="4">
        <v>1139.76</v>
      </c>
      <c r="R33" s="5">
        <v>3.24</v>
      </c>
      <c r="S33" s="5">
        <v>4552.79</v>
      </c>
      <c r="T33" s="10">
        <v>5.09</v>
      </c>
    </row>
    <row r="34" spans="1:20" x14ac:dyDescent="0.25">
      <c r="A34" t="s">
        <v>56</v>
      </c>
      <c r="B34" s="4">
        <v>89322.766860000003</v>
      </c>
      <c r="C34" s="5">
        <v>90158.847529999999</v>
      </c>
      <c r="D34" s="6">
        <v>0.93602191300000004</v>
      </c>
      <c r="E34">
        <f t="shared" si="0"/>
        <v>1140.932836613418</v>
      </c>
      <c r="F34">
        <f t="shared" si="1"/>
        <v>5.6106660503724015</v>
      </c>
      <c r="G34" s="4">
        <v>90988.862970000002</v>
      </c>
      <c r="H34" s="5">
        <f t="shared" si="2"/>
        <v>1141.8492393064284</v>
      </c>
      <c r="I34" s="5">
        <f t="shared" si="5"/>
        <v>5.564231146719294</v>
      </c>
      <c r="J34" s="5">
        <f t="shared" si="3"/>
        <v>4558.2876382399081</v>
      </c>
      <c r="K34" s="6">
        <f t="shared" si="7"/>
        <v>4.7188195251019351</v>
      </c>
      <c r="L34" s="4">
        <v>1142.10142</v>
      </c>
      <c r="M34" s="5">
        <f t="shared" si="6"/>
        <v>5.4771299999999883</v>
      </c>
      <c r="N34" s="5">
        <f t="shared" si="4"/>
        <v>4558.2653700000001</v>
      </c>
      <c r="O34" s="5">
        <f t="shared" si="8"/>
        <v>4.7379674999999679</v>
      </c>
      <c r="P34" s="5"/>
      <c r="Q34" s="4">
        <v>1142.0999999999999</v>
      </c>
      <c r="R34" s="5">
        <v>5.48</v>
      </c>
      <c r="S34" s="5">
        <v>4558.2700000000004</v>
      </c>
      <c r="T34" s="10">
        <v>4.74</v>
      </c>
    </row>
    <row r="35" spans="1:20" x14ac:dyDescent="0.25">
      <c r="A35" t="s">
        <v>57</v>
      </c>
      <c r="B35" s="4">
        <v>87447.615779999993</v>
      </c>
      <c r="C35" s="5">
        <v>88040.973110000006</v>
      </c>
      <c r="D35" s="6">
        <v>0.67852888099999997</v>
      </c>
      <c r="E35">
        <f t="shared" si="0"/>
        <v>1138.5557588623385</v>
      </c>
      <c r="F35">
        <f t="shared" si="1"/>
        <v>3.1141368456421787</v>
      </c>
      <c r="G35" s="4">
        <v>90250.798890000005</v>
      </c>
      <c r="H35" s="5">
        <f t="shared" si="2"/>
        <v>1141.0347728122708</v>
      </c>
      <c r="I35" s="5">
        <f t="shared" si="5"/>
        <v>3.0648924840763812</v>
      </c>
      <c r="J35" s="5">
        <f t="shared" si="3"/>
        <v>4561.3525307239834</v>
      </c>
      <c r="K35" s="6">
        <f t="shared" si="7"/>
        <v>4.0905991145730241</v>
      </c>
      <c r="L35" s="4">
        <v>1141.0295000000001</v>
      </c>
      <c r="M35" s="5">
        <f t="shared" si="6"/>
        <v>3.0892600000001949</v>
      </c>
      <c r="N35" s="5">
        <f t="shared" si="4"/>
        <v>4561.3546299999998</v>
      </c>
      <c r="O35" s="5">
        <f t="shared" si="8"/>
        <v>4.0872799999999643</v>
      </c>
      <c r="P35" s="5"/>
      <c r="Q35" s="4">
        <v>1141.03</v>
      </c>
      <c r="R35" s="5">
        <v>3.09</v>
      </c>
      <c r="S35" s="5">
        <v>4561.3500000000004</v>
      </c>
      <c r="T35" s="10">
        <v>4.09</v>
      </c>
    </row>
    <row r="36" spans="1:20" x14ac:dyDescent="0.25">
      <c r="A36" t="s">
        <v>58</v>
      </c>
      <c r="B36" s="4">
        <v>91516.948359999995</v>
      </c>
      <c r="C36" s="5">
        <v>91808.365739999994</v>
      </c>
      <c r="D36" s="6">
        <v>0.31842995600000001</v>
      </c>
      <c r="E36">
        <f t="shared" si="0"/>
        <v>1142.7458702521849</v>
      </c>
      <c r="F36">
        <f t="shared" si="1"/>
        <v>2.8120605146002617</v>
      </c>
      <c r="G36" s="4">
        <v>90340.757559999998</v>
      </c>
      <c r="H36" s="5">
        <f t="shared" si="2"/>
        <v>1141.134399482763</v>
      </c>
      <c r="I36" s="5">
        <f t="shared" si="5"/>
        <v>2.6325371907089448</v>
      </c>
      <c r="J36" s="5">
        <f t="shared" si="3"/>
        <v>4563.9850679146921</v>
      </c>
      <c r="K36" s="6">
        <f t="shared" si="7"/>
        <v>3.600811012770464</v>
      </c>
      <c r="L36" s="4">
        <v>1141.1032299999999</v>
      </c>
      <c r="M36" s="5">
        <f t="shared" si="6"/>
        <v>2.6348199999999906</v>
      </c>
      <c r="N36" s="5">
        <f t="shared" si="4"/>
        <v>4563.98945</v>
      </c>
      <c r="O36" s="5">
        <f t="shared" si="8"/>
        <v>3.6105949999998757</v>
      </c>
      <c r="P36" s="5"/>
      <c r="Q36" s="4">
        <v>1141.0999999999999</v>
      </c>
      <c r="R36" s="5">
        <v>2.63</v>
      </c>
      <c r="S36" s="5">
        <v>4563.99</v>
      </c>
      <c r="T36" s="10">
        <v>3.61</v>
      </c>
    </row>
    <row r="37" spans="1:20" x14ac:dyDescent="0.25">
      <c r="A37" t="s">
        <v>59</v>
      </c>
      <c r="B37" s="4">
        <v>90965.434229999999</v>
      </c>
      <c r="C37" s="5">
        <v>90888.839630000002</v>
      </c>
      <c r="D37" s="6">
        <v>-8.4201880000000007E-2</v>
      </c>
      <c r="E37">
        <f t="shared" si="0"/>
        <v>1141.7392496280304</v>
      </c>
      <c r="F37">
        <f t="shared" si="1"/>
        <v>-0.12075564727933852</v>
      </c>
      <c r="G37" s="4">
        <v>89346.432620000007</v>
      </c>
      <c r="H37" s="5">
        <f t="shared" si="2"/>
        <v>1140.0276593881167</v>
      </c>
      <c r="I37" s="5">
        <f t="shared" si="5"/>
        <v>6.1003074886457398E-2</v>
      </c>
      <c r="J37" s="5">
        <f t="shared" si="3"/>
        <v>4564.0460709895797</v>
      </c>
      <c r="K37" s="6">
        <f t="shared" si="7"/>
        <v>2.830665974097883</v>
      </c>
      <c r="L37" s="4">
        <v>1139.9384299999999</v>
      </c>
      <c r="M37" s="5">
        <f t="shared" si="6"/>
        <v>0.18312999999989188</v>
      </c>
      <c r="N37" s="5">
        <f t="shared" si="4"/>
        <v>4564.1725800000004</v>
      </c>
      <c r="O37" s="5">
        <f t="shared" si="8"/>
        <v>2.8460850000001301</v>
      </c>
      <c r="P37" s="5"/>
      <c r="Q37" s="4">
        <v>1139.94</v>
      </c>
      <c r="R37" s="5">
        <v>0.18</v>
      </c>
      <c r="S37" s="5">
        <v>4564.17</v>
      </c>
      <c r="T37" s="10">
        <v>2.85</v>
      </c>
    </row>
    <row r="38" spans="1:20" x14ac:dyDescent="0.25">
      <c r="A38" t="s">
        <v>60</v>
      </c>
      <c r="B38" s="4">
        <v>89708.773230000006</v>
      </c>
      <c r="C38" s="5">
        <v>89299.513500000001</v>
      </c>
      <c r="D38" s="6">
        <v>-0.45620925600000001</v>
      </c>
      <c r="E38">
        <f t="shared" si="0"/>
        <v>1139.9751318921419</v>
      </c>
      <c r="F38">
        <f t="shared" si="1"/>
        <v>-0.95770472127605899</v>
      </c>
      <c r="G38" s="4">
        <v>90122.015929999994</v>
      </c>
      <c r="H38" s="5">
        <f t="shared" si="2"/>
        <v>1140.891976369235</v>
      </c>
      <c r="I38" s="5">
        <f t="shared" si="5"/>
        <v>-0.95726293719349087</v>
      </c>
      <c r="J38" s="5">
        <f t="shared" si="3"/>
        <v>4563.0888080523855</v>
      </c>
      <c r="K38" s="6">
        <f t="shared" si="7"/>
        <v>1.2002924531193457</v>
      </c>
      <c r="L38" s="4">
        <v>1141.02773</v>
      </c>
      <c r="M38" s="5">
        <f t="shared" si="6"/>
        <v>-1.0736899999999423</v>
      </c>
      <c r="N38" s="5">
        <f t="shared" si="4"/>
        <v>4563.0988900000002</v>
      </c>
      <c r="O38" s="5">
        <f t="shared" si="8"/>
        <v>1.2083800000000338</v>
      </c>
      <c r="P38" s="5"/>
      <c r="Q38" s="4">
        <v>1141.03</v>
      </c>
      <c r="R38" s="5">
        <v>-1.07</v>
      </c>
      <c r="S38" s="5">
        <v>4563.1000000000004</v>
      </c>
      <c r="T38" s="10">
        <v>1.21</v>
      </c>
    </row>
    <row r="39" spans="1:20" x14ac:dyDescent="0.25">
      <c r="A39" t="s">
        <v>61</v>
      </c>
      <c r="B39" s="4">
        <v>89917.335999999996</v>
      </c>
      <c r="C39" s="5">
        <v>89260.721940000003</v>
      </c>
      <c r="D39" s="6">
        <v>-0.730241896</v>
      </c>
      <c r="E39">
        <f t="shared" si="0"/>
        <v>1139.9316826207914</v>
      </c>
      <c r="F39">
        <f t="shared" si="1"/>
        <v>1.3759237584529274</v>
      </c>
      <c r="G39" s="4">
        <v>91535.002389999994</v>
      </c>
      <c r="H39" s="5">
        <f t="shared" si="2"/>
        <v>1142.4476717895345</v>
      </c>
      <c r="I39" s="5">
        <f t="shared" si="5"/>
        <v>1.4128989772636942</v>
      </c>
      <c r="J39" s="5">
        <f t="shared" si="3"/>
        <v>4564.501707029649</v>
      </c>
      <c r="K39" s="6">
        <f t="shared" si="7"/>
        <v>0.78729407641640137</v>
      </c>
      <c r="L39" s="4">
        <v>1142.41128</v>
      </c>
      <c r="M39" s="5">
        <f t="shared" si="6"/>
        <v>1.3817799999999352</v>
      </c>
      <c r="N39" s="5">
        <f t="shared" si="4"/>
        <v>4564.4806699999999</v>
      </c>
      <c r="O39" s="5">
        <f t="shared" si="8"/>
        <v>0.78151000000002568</v>
      </c>
      <c r="P39" s="5"/>
      <c r="Q39" s="4">
        <v>1142.4100000000001</v>
      </c>
      <c r="R39" s="5">
        <v>1.38</v>
      </c>
      <c r="S39" s="5">
        <v>4564.4799999999996</v>
      </c>
      <c r="T39" s="10">
        <v>0.78200000000000003</v>
      </c>
    </row>
    <row r="40" spans="1:20" x14ac:dyDescent="0.25">
      <c r="A40" t="s">
        <v>62</v>
      </c>
      <c r="B40" s="4">
        <v>94654.942030000006</v>
      </c>
      <c r="C40" s="5">
        <v>93838.978289999999</v>
      </c>
      <c r="D40" s="6">
        <v>-0.86204028700000002</v>
      </c>
      <c r="E40">
        <f t="shared" si="0"/>
        <v>1144.9335595480361</v>
      </c>
      <c r="F40">
        <f t="shared" si="1"/>
        <v>2.1876892958512144</v>
      </c>
      <c r="G40" s="4">
        <v>92160.95723</v>
      </c>
      <c r="H40" s="5">
        <f t="shared" si="2"/>
        <v>1143.1291862486021</v>
      </c>
      <c r="I40" s="5">
        <f t="shared" si="5"/>
        <v>1.9947867658390805</v>
      </c>
      <c r="J40" s="5">
        <f t="shared" si="3"/>
        <v>4566.4964937954883</v>
      </c>
      <c r="K40" s="6">
        <f t="shared" si="7"/>
        <v>0.627856470199049</v>
      </c>
      <c r="L40" s="4">
        <v>1143.10979</v>
      </c>
      <c r="M40" s="5">
        <f t="shared" si="6"/>
        <v>2.0065600000000359</v>
      </c>
      <c r="N40" s="5">
        <f t="shared" si="4"/>
        <v>4566.4872300000006</v>
      </c>
      <c r="O40" s="5">
        <f t="shared" si="8"/>
        <v>0.62444500000015069</v>
      </c>
      <c r="P40" s="5"/>
      <c r="Q40" s="4">
        <v>1143.1099999999999</v>
      </c>
      <c r="R40" s="5">
        <v>2.0099999999999998</v>
      </c>
      <c r="S40" s="5">
        <v>4566.49</v>
      </c>
      <c r="T40" s="10">
        <v>0.624</v>
      </c>
    </row>
    <row r="41" spans="1:20" x14ac:dyDescent="0.25">
      <c r="A41" t="s">
        <v>63</v>
      </c>
      <c r="B41" s="4">
        <v>94425.366370000003</v>
      </c>
      <c r="C41" s="5">
        <v>93632.025450000001</v>
      </c>
      <c r="D41" s="6">
        <v>-0.84017775699999997</v>
      </c>
      <c r="E41">
        <f t="shared" si="0"/>
        <v>1144.7127756188543</v>
      </c>
      <c r="F41">
        <f t="shared" si="1"/>
        <v>2.9735259908238731</v>
      </c>
      <c r="G41" s="4">
        <v>92228.507889999993</v>
      </c>
      <c r="H41" s="5">
        <f t="shared" si="2"/>
        <v>1143.2024557957295</v>
      </c>
      <c r="I41" s="5">
        <f t="shared" si="5"/>
        <v>3.1747964076128028</v>
      </c>
      <c r="J41" s="5">
        <f t="shared" si="3"/>
        <v>4569.6712902031013</v>
      </c>
      <c r="K41" s="6">
        <f t="shared" si="7"/>
        <v>1.406304803380408</v>
      </c>
      <c r="L41" s="4">
        <v>1143.1791800000001</v>
      </c>
      <c r="M41" s="5">
        <f t="shared" si="6"/>
        <v>3.2407500000001619</v>
      </c>
      <c r="N41" s="5">
        <f t="shared" si="4"/>
        <v>4569.7279799999997</v>
      </c>
      <c r="O41" s="5">
        <f t="shared" si="8"/>
        <v>1.3888499999998203</v>
      </c>
      <c r="P41" s="5"/>
      <c r="Q41" s="4">
        <v>1143.18</v>
      </c>
      <c r="R41" s="5">
        <v>3.24</v>
      </c>
      <c r="S41" s="5">
        <v>4569.7299999999996</v>
      </c>
      <c r="T41" s="10">
        <v>1.39</v>
      </c>
    </row>
    <row r="42" spans="1:20" x14ac:dyDescent="0.25">
      <c r="A42" t="s">
        <v>64</v>
      </c>
      <c r="B42" s="4">
        <v>92730.588600000003</v>
      </c>
      <c r="C42" s="5">
        <v>92094.382620000004</v>
      </c>
      <c r="D42" s="6">
        <v>-0.68607994699999997</v>
      </c>
      <c r="E42">
        <f t="shared" si="0"/>
        <v>1143.0569228200889</v>
      </c>
      <c r="F42">
        <f t="shared" si="1"/>
        <v>3.0817909279469404</v>
      </c>
      <c r="G42" s="4">
        <v>92920.830010000005</v>
      </c>
      <c r="H42" s="5">
        <f t="shared" si="2"/>
        <v>1143.9503119367052</v>
      </c>
      <c r="I42" s="5">
        <f t="shared" si="5"/>
        <v>3.0583355674702943</v>
      </c>
      <c r="J42" s="5">
        <f t="shared" si="3"/>
        <v>4572.7296257705711</v>
      </c>
      <c r="K42" s="6">
        <f t="shared" si="7"/>
        <v>2.4102044295464111</v>
      </c>
      <c r="L42" s="4">
        <v>1144.01486</v>
      </c>
      <c r="M42" s="5">
        <f t="shared" si="6"/>
        <v>2.9871299999999792</v>
      </c>
      <c r="N42" s="5">
        <f t="shared" si="4"/>
        <v>4572.7151100000001</v>
      </c>
      <c r="O42" s="5">
        <f t="shared" si="8"/>
        <v>2.4040549999999712</v>
      </c>
      <c r="P42" s="5"/>
      <c r="Q42" s="4">
        <v>1144.01</v>
      </c>
      <c r="R42" s="5">
        <v>2.99</v>
      </c>
      <c r="S42" s="5">
        <v>4572.72</v>
      </c>
      <c r="T42" s="10">
        <v>2.4</v>
      </c>
    </row>
    <row r="43" spans="1:20" x14ac:dyDescent="0.25">
      <c r="A43" t="s">
        <v>65</v>
      </c>
      <c r="B43" s="4">
        <v>91277.933609999993</v>
      </c>
      <c r="C43" s="5">
        <v>90870.814450000005</v>
      </c>
      <c r="D43" s="6">
        <v>-0.44602144999999999</v>
      </c>
      <c r="E43">
        <f t="shared" si="0"/>
        <v>1141.7194155453233</v>
      </c>
      <c r="F43">
        <f t="shared" si="1"/>
        <v>1.7877329245318379</v>
      </c>
      <c r="G43" s="4">
        <v>93168.993159999998</v>
      </c>
      <c r="H43" s="5">
        <f t="shared" si="2"/>
        <v>1144.2170253903307</v>
      </c>
      <c r="I43" s="5">
        <f t="shared" si="5"/>
        <v>1.7693536007961939</v>
      </c>
      <c r="J43" s="5">
        <f t="shared" si="3"/>
        <v>4574.4989793713676</v>
      </c>
      <c r="K43" s="6">
        <f t="shared" si="7"/>
        <v>2.4993180854296497</v>
      </c>
      <c r="L43" s="4">
        <v>1144.1629</v>
      </c>
      <c r="M43" s="5">
        <f t="shared" si="6"/>
        <v>1.7516200000000026</v>
      </c>
      <c r="N43" s="5">
        <f t="shared" si="4"/>
        <v>4574.4667300000001</v>
      </c>
      <c r="O43" s="5">
        <f t="shared" si="8"/>
        <v>2.4965150000000449</v>
      </c>
      <c r="P43" s="5"/>
      <c r="Q43" s="4">
        <v>1144.1600000000001</v>
      </c>
      <c r="R43" s="5">
        <v>1.75</v>
      </c>
      <c r="S43" s="5">
        <v>4574.47</v>
      </c>
      <c r="T43" s="10">
        <v>2.5</v>
      </c>
    </row>
    <row r="44" spans="1:20" x14ac:dyDescent="0.25">
      <c r="A44" t="s">
        <v>66</v>
      </c>
      <c r="B44" s="4">
        <v>97058.582399999999</v>
      </c>
      <c r="C44" s="5">
        <v>96885.136509999997</v>
      </c>
      <c r="D44" s="6">
        <v>-0.17870227599999999</v>
      </c>
      <c r="E44">
        <f t="shared" si="0"/>
        <v>1148.1281396123729</v>
      </c>
      <c r="F44">
        <f t="shared" si="1"/>
        <v>3.1945800643368329</v>
      </c>
      <c r="G44" s="4">
        <v>95113.677290000007</v>
      </c>
      <c r="H44" s="5">
        <f t="shared" si="2"/>
        <v>1146.2828058276489</v>
      </c>
      <c r="I44" s="5">
        <f t="shared" si="5"/>
        <v>3.15361957904679</v>
      </c>
      <c r="J44" s="5">
        <f t="shared" si="3"/>
        <v>4577.6525989504144</v>
      </c>
      <c r="K44" s="6">
        <f t="shared" si="7"/>
        <v>2.7890262887315203</v>
      </c>
      <c r="L44" s="4">
        <v>1146.2573</v>
      </c>
      <c r="M44" s="5">
        <f t="shared" si="6"/>
        <v>3.1475100000000111</v>
      </c>
      <c r="N44" s="5">
        <f t="shared" si="4"/>
        <v>4577.6142400000008</v>
      </c>
      <c r="O44" s="5">
        <f t="shared" si="8"/>
        <v>2.7817525000000387</v>
      </c>
      <c r="P44" s="5"/>
      <c r="Q44" s="4">
        <v>1146.26</v>
      </c>
      <c r="R44" s="5">
        <v>3.15</v>
      </c>
      <c r="S44" s="5">
        <v>4577.6099999999997</v>
      </c>
      <c r="T44" s="10">
        <v>2.78</v>
      </c>
    </row>
    <row r="45" spans="1:20" x14ac:dyDescent="0.25">
      <c r="A45" t="s">
        <v>67</v>
      </c>
      <c r="B45" s="4">
        <v>97306.014500000005</v>
      </c>
      <c r="C45" s="5">
        <v>97362.629239999995</v>
      </c>
      <c r="D45" s="6">
        <v>5.8182158999999997E-2</v>
      </c>
      <c r="E45">
        <f t="shared" si="0"/>
        <v>1148.6197732637772</v>
      </c>
      <c r="F45">
        <f t="shared" si="1"/>
        <v>3.9069976449229671</v>
      </c>
      <c r="G45" s="4">
        <v>96006.496750000006</v>
      </c>
      <c r="H45" s="5">
        <f t="shared" si="2"/>
        <v>1147.2171142639327</v>
      </c>
      <c r="I45" s="5">
        <f t="shared" si="5"/>
        <v>4.0146584682031516</v>
      </c>
      <c r="J45" s="5">
        <f t="shared" si="3"/>
        <v>4581.6672574186177</v>
      </c>
      <c r="K45" s="6">
        <f t="shared" si="7"/>
        <v>2.9989918038791075</v>
      </c>
      <c r="L45" s="4">
        <v>1147.2213300000001</v>
      </c>
      <c r="M45" s="5">
        <f t="shared" si="6"/>
        <v>4.0421499999999924</v>
      </c>
      <c r="N45" s="5">
        <f t="shared" si="4"/>
        <v>4581.6563900000001</v>
      </c>
      <c r="O45" s="5">
        <f t="shared" si="8"/>
        <v>2.98210250000011</v>
      </c>
      <c r="P45" s="5"/>
      <c r="Q45" s="4">
        <v>1147.22</v>
      </c>
      <c r="R45" s="5">
        <v>4.04</v>
      </c>
      <c r="S45" s="5">
        <v>4581.66</v>
      </c>
      <c r="T45" s="10">
        <v>2.98</v>
      </c>
    </row>
    <row r="46" spans="1:20" x14ac:dyDescent="0.25">
      <c r="A46" t="s">
        <v>68</v>
      </c>
      <c r="B46" s="4">
        <v>96030.555670000002</v>
      </c>
      <c r="C46" s="5">
        <v>96241.695049999995</v>
      </c>
      <c r="D46" s="6">
        <v>0.219866864</v>
      </c>
      <c r="E46">
        <f t="shared" si="0"/>
        <v>1147.4617963232442</v>
      </c>
      <c r="F46">
        <f t="shared" si="1"/>
        <v>4.4048735031553861</v>
      </c>
      <c r="G46" s="4">
        <v>97050.949680000005</v>
      </c>
      <c r="H46" s="5">
        <f t="shared" si="2"/>
        <v>1148.2991374020685</v>
      </c>
      <c r="I46" s="5">
        <f t="shared" si="5"/>
        <v>4.3488254653632339</v>
      </c>
      <c r="J46" s="5">
        <f t="shared" si="3"/>
        <v>4586.0160828839807</v>
      </c>
      <c r="K46" s="6">
        <f t="shared" si="7"/>
        <v>3.3216142783523992</v>
      </c>
      <c r="L46" s="4">
        <v>1148.33898</v>
      </c>
      <c r="M46" s="5">
        <f t="shared" si="6"/>
        <v>4.3241199999999935</v>
      </c>
      <c r="N46" s="5">
        <f t="shared" si="4"/>
        <v>4585.9805099999994</v>
      </c>
      <c r="O46" s="5">
        <f t="shared" si="8"/>
        <v>3.3163499999998294</v>
      </c>
      <c r="P46" s="5"/>
      <c r="Q46" s="4">
        <v>1148.3399999999999</v>
      </c>
      <c r="R46" s="5">
        <v>4.32</v>
      </c>
      <c r="S46" s="5">
        <v>4585.9799999999996</v>
      </c>
      <c r="T46" s="10">
        <v>3.32</v>
      </c>
    </row>
    <row r="47" spans="1:20" x14ac:dyDescent="0.25">
      <c r="A47" t="s">
        <v>69</v>
      </c>
      <c r="B47" s="4">
        <v>95811.529330000005</v>
      </c>
      <c r="C47" s="5">
        <v>96082.601020000002</v>
      </c>
      <c r="D47" s="6">
        <v>0.28292178099999998</v>
      </c>
      <c r="E47">
        <f t="shared" si="0"/>
        <v>1147.2963527786276</v>
      </c>
      <c r="F47">
        <f t="shared" si="1"/>
        <v>5.5769372333043066</v>
      </c>
      <c r="G47" s="4">
        <v>98444.460300000006</v>
      </c>
      <c r="H47" s="5">
        <f t="shared" si="2"/>
        <v>1149.7247813311933</v>
      </c>
      <c r="I47" s="5">
        <f t="shared" si="5"/>
        <v>5.5077559408625802</v>
      </c>
      <c r="J47" s="5">
        <f t="shared" si="3"/>
        <v>4591.5238388248436</v>
      </c>
      <c r="K47" s="6">
        <f t="shared" si="7"/>
        <v>4.2562148633689958</v>
      </c>
      <c r="L47" s="4">
        <v>1149.7246399999999</v>
      </c>
      <c r="M47" s="5">
        <f t="shared" si="6"/>
        <v>5.5617399999998725</v>
      </c>
      <c r="N47" s="5">
        <f t="shared" si="4"/>
        <v>4591.5422500000004</v>
      </c>
      <c r="O47" s="5">
        <f t="shared" si="8"/>
        <v>4.2688800000000811</v>
      </c>
      <c r="P47" s="5"/>
      <c r="Q47" s="4">
        <v>1149.72</v>
      </c>
      <c r="R47" s="5">
        <v>5.56</v>
      </c>
      <c r="S47" s="5">
        <v>4591.54</v>
      </c>
      <c r="T47" s="10">
        <v>4.2699999999999996</v>
      </c>
    </row>
    <row r="48" spans="1:20" x14ac:dyDescent="0.25">
      <c r="A48" t="s">
        <v>70</v>
      </c>
      <c r="B48" s="4">
        <v>100146.2245</v>
      </c>
      <c r="C48" s="5">
        <v>100394.95630000001</v>
      </c>
      <c r="D48" s="6">
        <v>0.24836865499999999</v>
      </c>
      <c r="E48">
        <f t="shared" si="0"/>
        <v>1151.6867248922117</v>
      </c>
      <c r="F48">
        <f t="shared" si="1"/>
        <v>3.5585852798387805</v>
      </c>
      <c r="G48" s="4">
        <v>98580.426730000007</v>
      </c>
      <c r="H48" s="5">
        <f t="shared" si="2"/>
        <v>1149.8628009018512</v>
      </c>
      <c r="I48" s="5">
        <f t="shared" si="5"/>
        <v>3.5799950742023157</v>
      </c>
      <c r="J48" s="5">
        <f t="shared" si="3"/>
        <v>4595.1038338990456</v>
      </c>
      <c r="K48" s="6">
        <f t="shared" si="7"/>
        <v>4.3628087371578204</v>
      </c>
      <c r="L48" s="4">
        <v>1149.83521</v>
      </c>
      <c r="M48" s="5">
        <f t="shared" si="6"/>
        <v>3.5779099999999744</v>
      </c>
      <c r="N48" s="5">
        <f t="shared" si="4"/>
        <v>4595.1201599999995</v>
      </c>
      <c r="O48" s="5">
        <f t="shared" si="8"/>
        <v>4.376479999999674</v>
      </c>
      <c r="P48" s="5"/>
      <c r="Q48" s="4">
        <v>1149.8399999999999</v>
      </c>
      <c r="R48" s="5">
        <v>3.58</v>
      </c>
      <c r="S48" s="5">
        <v>4595.12</v>
      </c>
      <c r="T48" s="10">
        <v>4.38</v>
      </c>
    </row>
    <row r="49" spans="1:20" x14ac:dyDescent="0.25">
      <c r="A49" t="s">
        <v>71</v>
      </c>
      <c r="B49" s="4">
        <v>100884.8771</v>
      </c>
      <c r="C49" s="5">
        <v>101024.7341</v>
      </c>
      <c r="D49" s="6">
        <v>0.13863033299999999</v>
      </c>
      <c r="E49">
        <f t="shared" si="0"/>
        <v>1152.3120657921434</v>
      </c>
      <c r="F49">
        <f t="shared" si="1"/>
        <v>3.6922925283661243</v>
      </c>
      <c r="G49" s="4">
        <v>99685.526370000007</v>
      </c>
      <c r="H49" s="5">
        <f t="shared" si="2"/>
        <v>1150.9775773596034</v>
      </c>
      <c r="I49" s="5">
        <f t="shared" si="5"/>
        <v>3.7604630956707297</v>
      </c>
      <c r="J49" s="5">
        <f t="shared" si="3"/>
        <v>4598.8642969947159</v>
      </c>
      <c r="K49" s="6">
        <f t="shared" si="7"/>
        <v>4.2992598940245443</v>
      </c>
      <c r="L49" s="4">
        <v>1150.9924100000001</v>
      </c>
      <c r="M49" s="5">
        <f t="shared" si="6"/>
        <v>3.7710799999999836</v>
      </c>
      <c r="N49" s="5">
        <f t="shared" si="4"/>
        <v>4598.8912399999999</v>
      </c>
      <c r="O49" s="5">
        <f t="shared" si="8"/>
        <v>4.308712499999956</v>
      </c>
      <c r="P49" s="5"/>
      <c r="Q49" s="4">
        <v>1150.99</v>
      </c>
      <c r="R49" s="5">
        <v>3.77</v>
      </c>
      <c r="S49" s="5">
        <v>4598.8900000000003</v>
      </c>
      <c r="T49" s="10">
        <v>4.3099999999999996</v>
      </c>
    </row>
    <row r="50" spans="1:20" x14ac:dyDescent="0.25">
      <c r="A50" t="s">
        <v>72</v>
      </c>
      <c r="B50" s="4">
        <v>98863.930229999998</v>
      </c>
      <c r="C50" s="5">
        <v>98853.312609999994</v>
      </c>
      <c r="D50" s="6">
        <v>-1.073963E-2</v>
      </c>
      <c r="E50">
        <f t="shared" si="0"/>
        <v>1150.1392339519309</v>
      </c>
      <c r="F50">
        <f t="shared" si="1"/>
        <v>2.6774376286866755</v>
      </c>
      <c r="G50" s="4">
        <v>99678.343309999997</v>
      </c>
      <c r="H50" s="5">
        <f t="shared" si="2"/>
        <v>1150.9703713798895</v>
      </c>
      <c r="I50" s="5">
        <f t="shared" si="5"/>
        <v>2.6712339778209753</v>
      </c>
      <c r="J50" s="5">
        <f t="shared" si="3"/>
        <v>4601.5355309725373</v>
      </c>
      <c r="K50" s="6">
        <f t="shared" si="7"/>
        <v>3.8798620221391502</v>
      </c>
      <c r="L50" s="4">
        <v>1150.982</v>
      </c>
      <c r="M50" s="5">
        <f t="shared" si="6"/>
        <v>2.6430199999999786</v>
      </c>
      <c r="N50" s="5">
        <f t="shared" si="4"/>
        <v>4601.5342599999994</v>
      </c>
      <c r="O50" s="5">
        <f t="shared" si="8"/>
        <v>3.8884375000000091</v>
      </c>
      <c r="P50" s="5"/>
      <c r="Q50" s="4">
        <v>1150.98</v>
      </c>
      <c r="R50" s="5">
        <v>2.64</v>
      </c>
      <c r="S50" s="5">
        <v>4601.53</v>
      </c>
      <c r="T50" s="10">
        <v>3.89</v>
      </c>
    </row>
    <row r="51" spans="1:20" x14ac:dyDescent="0.25">
      <c r="A51" t="s">
        <v>73</v>
      </c>
      <c r="B51" s="4">
        <v>98623.671650000004</v>
      </c>
      <c r="C51" s="5">
        <v>98464.253249999994</v>
      </c>
      <c r="D51" s="6">
        <v>-0.16164314299999999</v>
      </c>
      <c r="E51">
        <f t="shared" si="0"/>
        <v>1149.7448850124472</v>
      </c>
      <c r="F51">
        <f t="shared" si="1"/>
        <v>2.4485322338196056</v>
      </c>
      <c r="G51" s="4">
        <v>100836.1434</v>
      </c>
      <c r="H51" s="5">
        <f t="shared" si="2"/>
        <v>1152.1252135826358</v>
      </c>
      <c r="I51" s="5">
        <f t="shared" si="5"/>
        <v>2.400432251442453</v>
      </c>
      <c r="J51" s="5">
        <f t="shared" si="3"/>
        <v>4603.9359632239793</v>
      </c>
      <c r="K51" s="6">
        <f t="shared" si="7"/>
        <v>3.1030310997839479</v>
      </c>
      <c r="L51" s="4">
        <v>1152.1083000000001</v>
      </c>
      <c r="M51" s="5">
        <f t="shared" si="6"/>
        <v>2.3836600000001908</v>
      </c>
      <c r="N51" s="5">
        <f t="shared" si="4"/>
        <v>4603.9179199999999</v>
      </c>
      <c r="O51" s="5">
        <f t="shared" si="8"/>
        <v>3.0939174999998613</v>
      </c>
      <c r="P51" s="5"/>
      <c r="Q51" s="4">
        <v>1152.1099999999999</v>
      </c>
      <c r="R51" s="5">
        <v>2.38</v>
      </c>
      <c r="S51" s="5">
        <v>4603.92</v>
      </c>
      <c r="T51" s="10">
        <v>3.09</v>
      </c>
    </row>
    <row r="52" spans="1:20" x14ac:dyDescent="0.25">
      <c r="A52" t="s">
        <v>74</v>
      </c>
      <c r="B52" s="4">
        <v>104312.84239999999</v>
      </c>
      <c r="C52" s="5">
        <v>104018.0125</v>
      </c>
      <c r="D52" s="6">
        <v>-0.28264003799999998</v>
      </c>
      <c r="E52">
        <f t="shared" si="0"/>
        <v>1155.2319360242006</v>
      </c>
      <c r="F52">
        <f t="shared" si="1"/>
        <v>3.5452111319889354</v>
      </c>
      <c r="G52" s="4">
        <v>102189.4712</v>
      </c>
      <c r="H52" s="5">
        <f t="shared" si="2"/>
        <v>1153.458392991824</v>
      </c>
      <c r="I52" s="5">
        <f t="shared" si="5"/>
        <v>3.5955920899727971</v>
      </c>
      <c r="J52" s="5">
        <f t="shared" si="3"/>
        <v>4607.5315553139526</v>
      </c>
      <c r="K52" s="6">
        <f t="shared" si="7"/>
        <v>3.1069303537267388</v>
      </c>
      <c r="L52" s="4">
        <v>1153.43523</v>
      </c>
      <c r="M52" s="5">
        <f t="shared" si="6"/>
        <v>3.6000200000000859</v>
      </c>
      <c r="N52" s="5">
        <f t="shared" si="4"/>
        <v>4607.5179399999997</v>
      </c>
      <c r="O52" s="5">
        <f t="shared" si="8"/>
        <v>3.0994450000000597</v>
      </c>
      <c r="P52" s="5"/>
      <c r="Q52" s="4">
        <v>1153.44</v>
      </c>
      <c r="R52" s="5">
        <v>3.6</v>
      </c>
      <c r="S52" s="5">
        <v>4607.5200000000004</v>
      </c>
      <c r="T52" s="10">
        <v>3.1</v>
      </c>
    </row>
    <row r="53" spans="1:20" x14ac:dyDescent="0.25">
      <c r="A53" t="s">
        <v>75</v>
      </c>
      <c r="B53" s="4">
        <v>104327.55869999999</v>
      </c>
      <c r="C53" s="5">
        <v>103958.177</v>
      </c>
      <c r="D53" s="6">
        <v>-0.354059544</v>
      </c>
      <c r="E53">
        <f t="shared" si="0"/>
        <v>1155.1743953011064</v>
      </c>
      <c r="F53">
        <f t="shared" si="1"/>
        <v>2.8623295089630574</v>
      </c>
      <c r="G53" s="4">
        <v>102595.48729999999</v>
      </c>
      <c r="H53" s="5">
        <f t="shared" si="2"/>
        <v>1153.8549227320707</v>
      </c>
      <c r="I53" s="5">
        <f t="shared" si="5"/>
        <v>2.8773453724672891</v>
      </c>
      <c r="J53" s="5">
        <f t="shared" si="3"/>
        <v>4610.4089006864197</v>
      </c>
      <c r="K53" s="6">
        <f t="shared" si="7"/>
        <v>2.8861509229259354</v>
      </c>
      <c r="L53" s="4">
        <v>1153.8762200000001</v>
      </c>
      <c r="M53" s="5">
        <f t="shared" si="6"/>
        <v>2.8838100000000395</v>
      </c>
      <c r="N53" s="5">
        <f t="shared" si="4"/>
        <v>4610.40175</v>
      </c>
      <c r="O53" s="5">
        <f t="shared" si="8"/>
        <v>2.8776275000000169</v>
      </c>
      <c r="P53" s="5"/>
      <c r="Q53" s="4">
        <v>1153.8800000000001</v>
      </c>
      <c r="R53" s="5">
        <v>2.88</v>
      </c>
      <c r="S53" s="5">
        <v>4610.3999999999996</v>
      </c>
      <c r="T53" s="10">
        <v>2.88</v>
      </c>
    </row>
    <row r="54" spans="1:20" x14ac:dyDescent="0.25">
      <c r="A54" t="s">
        <v>76</v>
      </c>
      <c r="B54" s="4">
        <v>103582.30620000001</v>
      </c>
      <c r="C54" s="5">
        <v>103200.61139999999</v>
      </c>
      <c r="D54" s="6">
        <v>-0.36849419</v>
      </c>
      <c r="E54">
        <f t="shared" si="0"/>
        <v>1154.4430056430654</v>
      </c>
      <c r="F54">
        <f t="shared" si="1"/>
        <v>4.3037716911344432</v>
      </c>
      <c r="G54" s="4">
        <v>104072.2626</v>
      </c>
      <c r="H54" s="5">
        <f t="shared" si="2"/>
        <v>1155.2840769531344</v>
      </c>
      <c r="I54" s="5">
        <f t="shared" si="5"/>
        <v>4.313705573244988</v>
      </c>
      <c r="J54" s="5">
        <f t="shared" si="3"/>
        <v>4614.7226062596656</v>
      </c>
      <c r="K54" s="6">
        <f t="shared" si="7"/>
        <v>3.2967688217820523</v>
      </c>
      <c r="L54" s="4">
        <v>1155.29783</v>
      </c>
      <c r="M54" s="5">
        <f t="shared" si="6"/>
        <v>4.3158300000000054</v>
      </c>
      <c r="N54" s="5">
        <f t="shared" si="4"/>
        <v>4614.7175800000005</v>
      </c>
      <c r="O54" s="5">
        <f t="shared" si="8"/>
        <v>3.2958300000002509</v>
      </c>
      <c r="P54" s="5"/>
      <c r="Q54" s="4">
        <v>1155.3</v>
      </c>
      <c r="R54" s="5">
        <v>4.32</v>
      </c>
      <c r="S54" s="5">
        <v>4614.72</v>
      </c>
      <c r="T54" s="10">
        <v>3.3</v>
      </c>
    </row>
    <row r="55" spans="1:20" x14ac:dyDescent="0.25">
      <c r="A55" t="s">
        <v>77</v>
      </c>
      <c r="B55" s="4">
        <v>102709.05220000001</v>
      </c>
      <c r="C55" s="5">
        <v>102371.9826</v>
      </c>
      <c r="D55" s="6">
        <v>-0.328179059</v>
      </c>
      <c r="E55">
        <f t="shared" si="0"/>
        <v>1153.6368346728329</v>
      </c>
      <c r="F55">
        <f t="shared" si="1"/>
        <v>3.8919496603857624</v>
      </c>
      <c r="G55" s="4">
        <v>104588.16099999999</v>
      </c>
      <c r="H55" s="5">
        <f t="shared" si="2"/>
        <v>1155.7785640650811</v>
      </c>
      <c r="I55" s="5">
        <f t="shared" si="5"/>
        <v>3.6533504824453757</v>
      </c>
      <c r="J55" s="5">
        <f t="shared" si="3"/>
        <v>4618.3759567421102</v>
      </c>
      <c r="K55" s="6">
        <f t="shared" si="7"/>
        <v>3.6099983795327262</v>
      </c>
      <c r="L55" s="4">
        <v>1155.76199</v>
      </c>
      <c r="M55" s="5">
        <f t="shared" si="6"/>
        <v>3.6536899999998695</v>
      </c>
      <c r="N55" s="5">
        <f t="shared" si="4"/>
        <v>4618.3712699999996</v>
      </c>
      <c r="O55" s="5">
        <f t="shared" si="8"/>
        <v>3.6133374999999432</v>
      </c>
      <c r="P55" s="5"/>
      <c r="Q55" s="4">
        <v>1155.76</v>
      </c>
      <c r="R55" s="5">
        <v>3.65</v>
      </c>
      <c r="S55" s="5">
        <v>4618.37</v>
      </c>
      <c r="T55" s="10">
        <v>3.61</v>
      </c>
    </row>
    <row r="56" spans="1:20" x14ac:dyDescent="0.25">
      <c r="A56" t="s">
        <v>78</v>
      </c>
      <c r="B56" s="4">
        <v>107111.202</v>
      </c>
      <c r="C56" s="5">
        <v>106852.4492</v>
      </c>
      <c r="D56" s="6">
        <v>-0.24157395500000001</v>
      </c>
      <c r="E56">
        <f t="shared" si="0"/>
        <v>1157.9204182337658</v>
      </c>
      <c r="F56">
        <f t="shared" si="1"/>
        <v>2.6884822095651089</v>
      </c>
      <c r="G56" s="4">
        <v>105137.0064</v>
      </c>
      <c r="H56" s="5">
        <f t="shared" si="2"/>
        <v>1156.3019601455248</v>
      </c>
      <c r="I56" s="5">
        <f t="shared" si="5"/>
        <v>2.8435671537008602</v>
      </c>
      <c r="J56" s="5">
        <f t="shared" si="3"/>
        <v>4621.2195238958102</v>
      </c>
      <c r="K56" s="6">
        <f t="shared" si="7"/>
        <v>3.4219921454644009</v>
      </c>
      <c r="L56" s="4">
        <v>1156.2973999999999</v>
      </c>
      <c r="M56" s="5">
        <f t="shared" si="6"/>
        <v>2.8621699999998782</v>
      </c>
      <c r="N56" s="5">
        <f t="shared" si="4"/>
        <v>4621.23344</v>
      </c>
      <c r="O56" s="5">
        <f t="shared" si="8"/>
        <v>3.4288750000000618</v>
      </c>
      <c r="P56" s="5"/>
      <c r="Q56" s="4">
        <v>1156.3</v>
      </c>
      <c r="R56" s="5">
        <v>2.86</v>
      </c>
      <c r="S56" s="5">
        <v>4621.2299999999996</v>
      </c>
      <c r="T56" s="10">
        <v>3.43</v>
      </c>
    </row>
    <row r="57" spans="1:20" x14ac:dyDescent="0.25">
      <c r="A57" t="s">
        <v>79</v>
      </c>
      <c r="B57" s="4">
        <v>108416.36289999999</v>
      </c>
      <c r="C57" s="5">
        <v>108285.2764</v>
      </c>
      <c r="D57" s="6">
        <v>-0.120910243</v>
      </c>
      <c r="E57">
        <f t="shared" si="0"/>
        <v>1159.2524471761546</v>
      </c>
      <c r="F57">
        <f t="shared" si="1"/>
        <v>4.0780518750482315</v>
      </c>
      <c r="G57" s="4">
        <v>106891.4485</v>
      </c>
      <c r="H57" s="5">
        <f t="shared" si="2"/>
        <v>1157.9569098490608</v>
      </c>
      <c r="I57" s="5">
        <f t="shared" si="5"/>
        <v>4.1019871169901307</v>
      </c>
      <c r="J57" s="5">
        <f t="shared" si="3"/>
        <v>4625.3215110128012</v>
      </c>
      <c r="K57" s="6">
        <f t="shared" si="7"/>
        <v>3.7281525815953955</v>
      </c>
      <c r="L57" s="4">
        <v>1157.97174</v>
      </c>
      <c r="M57" s="5">
        <f t="shared" si="6"/>
        <v>4.0955199999998513</v>
      </c>
      <c r="N57" s="5">
        <f t="shared" si="4"/>
        <v>4625.3289599999998</v>
      </c>
      <c r="O57" s="5">
        <f t="shared" si="8"/>
        <v>3.7318024999999579</v>
      </c>
      <c r="P57" s="5"/>
      <c r="Q57" s="4">
        <v>1157.97</v>
      </c>
      <c r="R57" s="5">
        <v>4.0999999999999996</v>
      </c>
      <c r="S57" s="5">
        <v>4625.33</v>
      </c>
      <c r="T57" s="10">
        <v>3.73</v>
      </c>
    </row>
    <row r="58" spans="1:20" x14ac:dyDescent="0.25">
      <c r="A58" t="s">
        <v>80</v>
      </c>
      <c r="B58" s="4">
        <v>107630.5433</v>
      </c>
      <c r="C58" s="5">
        <v>107650.8222</v>
      </c>
      <c r="D58" s="6">
        <v>1.8841198E-2</v>
      </c>
      <c r="E58">
        <f t="shared" si="0"/>
        <v>1158.664814047816</v>
      </c>
      <c r="F58">
        <f t="shared" si="1"/>
        <v>4.2218084047506181</v>
      </c>
      <c r="G58" s="4">
        <v>108555.9298</v>
      </c>
      <c r="H58" s="5">
        <f t="shared" si="2"/>
        <v>1159.5020801175083</v>
      </c>
      <c r="I58" s="5">
        <f t="shared" si="5"/>
        <v>4.2180031643738403</v>
      </c>
      <c r="J58" s="5">
        <f t="shared" si="3"/>
        <v>4629.5395141771751</v>
      </c>
      <c r="K58" s="6">
        <f t="shared" si="7"/>
        <v>3.7042269793773812</v>
      </c>
      <c r="L58" s="4">
        <v>1159.5144299999999</v>
      </c>
      <c r="M58" s="5">
        <f t="shared" si="6"/>
        <v>4.2165999999999713</v>
      </c>
      <c r="N58" s="5">
        <f t="shared" si="4"/>
        <v>4629.5455599999996</v>
      </c>
      <c r="O58" s="5">
        <f t="shared" si="8"/>
        <v>3.7069949999997789</v>
      </c>
      <c r="P58" s="5"/>
      <c r="Q58" s="4">
        <v>1159.51</v>
      </c>
      <c r="R58" s="5">
        <v>4.22</v>
      </c>
      <c r="S58" s="5">
        <v>4629.55</v>
      </c>
      <c r="T58" s="10">
        <v>3.71</v>
      </c>
    </row>
    <row r="59" spans="1:20" x14ac:dyDescent="0.25">
      <c r="A59" t="s">
        <v>81</v>
      </c>
      <c r="B59" s="4">
        <v>106615.1746</v>
      </c>
      <c r="C59" s="5">
        <v>106786.11659999999</v>
      </c>
      <c r="D59" s="6">
        <v>0.160335529</v>
      </c>
      <c r="E59">
        <f t="shared" si="0"/>
        <v>1157.8583202676207</v>
      </c>
      <c r="F59">
        <f t="shared" si="1"/>
        <v>4.2214855947877368</v>
      </c>
      <c r="G59" s="4">
        <v>108985.061</v>
      </c>
      <c r="H59" s="5">
        <f t="shared" si="2"/>
        <v>1159.8966096772508</v>
      </c>
      <c r="I59" s="5">
        <f t="shared" si="5"/>
        <v>4.1180456121696807</v>
      </c>
      <c r="J59" s="5">
        <f t="shared" si="3"/>
        <v>4633.6575597893443</v>
      </c>
      <c r="K59" s="6">
        <f t="shared" si="7"/>
        <v>3.8204007618085143</v>
      </c>
      <c r="L59" s="4">
        <v>1159.8921399999999</v>
      </c>
      <c r="M59" s="5">
        <f t="shared" si="6"/>
        <v>4.1301499999999578</v>
      </c>
      <c r="N59" s="5">
        <f t="shared" si="4"/>
        <v>4633.6757099999995</v>
      </c>
      <c r="O59" s="5">
        <f t="shared" si="8"/>
        <v>3.8261099999999715</v>
      </c>
      <c r="P59" s="5"/>
      <c r="Q59" s="4">
        <v>1159.8900000000001</v>
      </c>
      <c r="R59" s="5">
        <v>4.13</v>
      </c>
      <c r="S59" s="5">
        <v>4633.68</v>
      </c>
      <c r="T59" s="10">
        <v>3.83</v>
      </c>
    </row>
    <row r="60" spans="1:20" x14ac:dyDescent="0.25">
      <c r="A60" t="s">
        <v>82</v>
      </c>
      <c r="B60" s="4">
        <v>111846.4345</v>
      </c>
      <c r="C60" s="5">
        <v>112164.9832</v>
      </c>
      <c r="D60" s="6">
        <v>0.28480891899999999</v>
      </c>
      <c r="E60">
        <f t="shared" si="0"/>
        <v>1162.7726130668052</v>
      </c>
      <c r="F60">
        <f t="shared" si="1"/>
        <v>4.852194833039448</v>
      </c>
      <c r="G60" s="4">
        <v>110462.1587</v>
      </c>
      <c r="H60" s="5">
        <f t="shared" si="2"/>
        <v>1161.2428286085151</v>
      </c>
      <c r="I60" s="5">
        <f t="shared" si="5"/>
        <v>4.9408684629902382</v>
      </c>
      <c r="J60" s="5">
        <f t="shared" si="3"/>
        <v>4638.598428252335</v>
      </c>
      <c r="K60" s="6">
        <f t="shared" si="7"/>
        <v>4.3447260891311998</v>
      </c>
      <c r="L60" s="4">
        <v>1161.2217900000001</v>
      </c>
      <c r="M60" s="5">
        <f t="shared" si="6"/>
        <v>4.9243900000001304</v>
      </c>
      <c r="N60" s="5">
        <f t="shared" si="4"/>
        <v>4638.6000999999997</v>
      </c>
      <c r="O60" s="5">
        <f t="shared" si="8"/>
        <v>4.3416649999999208</v>
      </c>
      <c r="P60" s="5"/>
      <c r="Q60" s="4">
        <v>1161.22</v>
      </c>
      <c r="R60" s="5">
        <v>4.92</v>
      </c>
      <c r="S60" s="5">
        <v>4638.6000000000004</v>
      </c>
      <c r="T60" s="10">
        <v>4.34</v>
      </c>
    </row>
    <row r="61" spans="1:20" x14ac:dyDescent="0.25">
      <c r="A61" t="s">
        <v>83</v>
      </c>
      <c r="B61" s="4">
        <v>112919.7697</v>
      </c>
      <c r="C61" s="5">
        <v>113342.6103</v>
      </c>
      <c r="D61" s="6">
        <v>0.37446104800000002</v>
      </c>
      <c r="E61">
        <f t="shared" si="0"/>
        <v>1163.8170460162485</v>
      </c>
      <c r="F61">
        <f t="shared" si="1"/>
        <v>4.5645988400938222</v>
      </c>
      <c r="G61" s="4">
        <v>111925.73910000001</v>
      </c>
      <c r="H61" s="5">
        <f t="shared" si="2"/>
        <v>1162.5590886616512</v>
      </c>
      <c r="I61" s="5">
        <f t="shared" si="5"/>
        <v>4.6021788125904095</v>
      </c>
      <c r="J61" s="5">
        <f t="shared" si="3"/>
        <v>4643.200607064925</v>
      </c>
      <c r="K61" s="6">
        <f t="shared" si="7"/>
        <v>4.4697740130309285</v>
      </c>
      <c r="L61" s="4">
        <v>1162.56042</v>
      </c>
      <c r="M61" s="5">
        <f t="shared" si="6"/>
        <v>4.5886800000000676</v>
      </c>
      <c r="N61" s="5">
        <f t="shared" si="4"/>
        <v>4643.1887800000004</v>
      </c>
      <c r="O61" s="5">
        <f t="shared" si="8"/>
        <v>4.4649550000001454</v>
      </c>
      <c r="P61" s="5"/>
      <c r="Q61" s="4">
        <v>1162.56</v>
      </c>
      <c r="R61" s="5">
        <v>4.59</v>
      </c>
      <c r="S61" s="5">
        <v>4643.1899999999996</v>
      </c>
      <c r="T61" s="10">
        <v>4.46</v>
      </c>
    </row>
    <row r="62" spans="1:20" x14ac:dyDescent="0.25">
      <c r="A62" t="s">
        <v>84</v>
      </c>
      <c r="B62" s="4">
        <v>110559.8863</v>
      </c>
      <c r="C62" s="5">
        <v>111019.8227</v>
      </c>
      <c r="D62" s="6">
        <v>0.41600658099999999</v>
      </c>
      <c r="E62">
        <f t="shared" si="0"/>
        <v>1161.7464047233329</v>
      </c>
      <c r="F62">
        <f t="shared" si="1"/>
        <v>3.0815906755169635</v>
      </c>
      <c r="G62" s="4">
        <v>111929.2706</v>
      </c>
      <c r="H62" s="5">
        <f t="shared" si="2"/>
        <v>1162.5622438289222</v>
      </c>
      <c r="I62" s="5">
        <f t="shared" si="5"/>
        <v>3.0601637114139066</v>
      </c>
      <c r="J62" s="5">
        <f t="shared" si="3"/>
        <v>4646.2607707763391</v>
      </c>
      <c r="K62" s="6">
        <f t="shared" si="7"/>
        <v>4.1803141497910019</v>
      </c>
      <c r="L62" s="4">
        <v>1162.56565</v>
      </c>
      <c r="M62" s="5">
        <f t="shared" si="6"/>
        <v>3.0512200000000576</v>
      </c>
      <c r="N62" s="5">
        <f t="shared" si="4"/>
        <v>4646.24</v>
      </c>
      <c r="O62" s="5">
        <f t="shared" si="8"/>
        <v>4.1736100000000533</v>
      </c>
      <c r="P62" s="5"/>
      <c r="Q62" s="4">
        <v>1162.57</v>
      </c>
      <c r="R62" s="5">
        <v>3.05</v>
      </c>
      <c r="S62" s="5">
        <v>4646.24</v>
      </c>
      <c r="T62" s="10">
        <v>4.17</v>
      </c>
    </row>
    <row r="63" spans="1:20" x14ac:dyDescent="0.25">
      <c r="A63" t="s">
        <v>85</v>
      </c>
      <c r="B63" s="4">
        <v>111587.36440000001</v>
      </c>
      <c r="C63" s="5">
        <v>112038.192</v>
      </c>
      <c r="D63" s="6">
        <v>0.40401312900000003</v>
      </c>
      <c r="E63">
        <f t="shared" si="0"/>
        <v>1162.6595092149944</v>
      </c>
      <c r="F63">
        <f t="shared" si="1"/>
        <v>4.8011889473737028</v>
      </c>
      <c r="G63" s="4">
        <v>114269.4375</v>
      </c>
      <c r="H63" s="5">
        <f t="shared" si="2"/>
        <v>1164.6314425576793</v>
      </c>
      <c r="I63" s="5">
        <f t="shared" si="5"/>
        <v>4.7348328804284847</v>
      </c>
      <c r="J63" s="5">
        <f t="shared" si="3"/>
        <v>4650.9956036567673</v>
      </c>
      <c r="K63" s="6">
        <f t="shared" si="7"/>
        <v>4.3345109668557598</v>
      </c>
      <c r="L63" s="4">
        <v>1164.6546000000001</v>
      </c>
      <c r="M63" s="5">
        <f t="shared" si="6"/>
        <v>4.7624600000001465</v>
      </c>
      <c r="N63" s="5">
        <f t="shared" si="4"/>
        <v>4651.0024600000006</v>
      </c>
      <c r="O63" s="5">
        <f t="shared" si="8"/>
        <v>4.331687500000271</v>
      </c>
      <c r="P63" s="5"/>
      <c r="Q63" s="4">
        <v>1164.6500000000001</v>
      </c>
      <c r="R63" s="5">
        <v>4.76</v>
      </c>
      <c r="S63" s="5">
        <v>4651</v>
      </c>
      <c r="T63" s="10">
        <v>4.33</v>
      </c>
    </row>
    <row r="64" spans="1:20" x14ac:dyDescent="0.25">
      <c r="A64" t="s">
        <v>86</v>
      </c>
      <c r="B64" s="4">
        <v>115886.2424</v>
      </c>
      <c r="C64" s="5">
        <v>116282.9</v>
      </c>
      <c r="D64" s="6">
        <v>0.34228188500000001</v>
      </c>
      <c r="E64">
        <f t="shared" si="0"/>
        <v>1166.3781294162302</v>
      </c>
      <c r="F64">
        <f t="shared" si="1"/>
        <v>3.6055163494249882</v>
      </c>
      <c r="G64" s="4">
        <v>114555.34789999999</v>
      </c>
      <c r="H64" s="5">
        <f t="shared" si="2"/>
        <v>1164.8813372955124</v>
      </c>
      <c r="I64" s="5">
        <f t="shared" si="5"/>
        <v>3.6385086869972838</v>
      </c>
      <c r="J64" s="5">
        <f t="shared" si="3"/>
        <v>4654.6341123437651</v>
      </c>
      <c r="K64" s="6">
        <f t="shared" si="7"/>
        <v>4.0089210228575212</v>
      </c>
      <c r="L64" s="4">
        <v>1164.85726</v>
      </c>
      <c r="M64" s="5">
        <f t="shared" si="6"/>
        <v>3.6354699999999411</v>
      </c>
      <c r="N64" s="5">
        <f t="shared" si="4"/>
        <v>4654.6379299999999</v>
      </c>
      <c r="O64" s="5">
        <f t="shared" si="8"/>
        <v>4.0094575000000532</v>
      </c>
      <c r="P64" s="5"/>
      <c r="Q64" s="4">
        <v>1164.8599999999999</v>
      </c>
      <c r="R64" s="5">
        <v>3.64</v>
      </c>
      <c r="S64" s="5">
        <v>4654.6400000000003</v>
      </c>
      <c r="T64" s="10">
        <v>4.01</v>
      </c>
    </row>
    <row r="65" spans="1:20" x14ac:dyDescent="0.25">
      <c r="A65" t="s">
        <v>87</v>
      </c>
      <c r="B65" s="4">
        <v>114968.2533</v>
      </c>
      <c r="C65" s="5">
        <v>115246.85890000001</v>
      </c>
      <c r="D65" s="6">
        <v>0.242332721</v>
      </c>
      <c r="E65">
        <f t="shared" si="0"/>
        <v>1165.4831705823706</v>
      </c>
      <c r="F65">
        <f t="shared" si="1"/>
        <v>1.6661245661221074</v>
      </c>
      <c r="G65" s="4">
        <v>113774.91650000001</v>
      </c>
      <c r="H65" s="5">
        <f t="shared" si="2"/>
        <v>1164.1977358979937</v>
      </c>
      <c r="I65" s="5">
        <f t="shared" si="5"/>
        <v>1.6386472363424218</v>
      </c>
      <c r="J65" s="5">
        <f t="shared" si="3"/>
        <v>4656.272759580107</v>
      </c>
      <c r="K65" s="6">
        <f t="shared" si="7"/>
        <v>3.2680381287955242</v>
      </c>
      <c r="L65" s="4">
        <v>1164.2250100000001</v>
      </c>
      <c r="M65" s="5">
        <f t="shared" si="6"/>
        <v>1.6645900000000893</v>
      </c>
      <c r="N65" s="5">
        <f t="shared" si="4"/>
        <v>4656.3025200000002</v>
      </c>
      <c r="O65" s="5">
        <f t="shared" si="8"/>
        <v>3.2784349999999449</v>
      </c>
      <c r="P65" s="5"/>
      <c r="Q65" s="4">
        <v>1164.23</v>
      </c>
      <c r="R65" s="5">
        <v>1.66</v>
      </c>
      <c r="S65" s="5">
        <v>4656.3</v>
      </c>
      <c r="T65" s="10">
        <v>3.28</v>
      </c>
    </row>
    <row r="66" spans="1:20" x14ac:dyDescent="0.25">
      <c r="A66" t="s">
        <v>88</v>
      </c>
      <c r="B66" s="4">
        <v>114989.4362</v>
      </c>
      <c r="C66" s="5">
        <v>115127.0217</v>
      </c>
      <c r="D66" s="6">
        <v>0.119650573</v>
      </c>
      <c r="E66">
        <f t="shared" si="0"/>
        <v>1165.379133431547</v>
      </c>
      <c r="F66">
        <f t="shared" si="1"/>
        <v>3.6327287082140174</v>
      </c>
      <c r="G66" s="4">
        <v>116140.7337</v>
      </c>
      <c r="H66" s="5">
        <f t="shared" si="2"/>
        <v>1166.2557956281667</v>
      </c>
      <c r="I66" s="5">
        <f t="shared" si="5"/>
        <v>3.6935517992444602</v>
      </c>
      <c r="J66" s="5">
        <f t="shared" si="3"/>
        <v>4659.9663113793522</v>
      </c>
      <c r="K66" s="6">
        <f t="shared" si="7"/>
        <v>3.4263851507532763</v>
      </c>
      <c r="L66" s="4">
        <v>1166.25755</v>
      </c>
      <c r="M66" s="5">
        <f t="shared" si="6"/>
        <v>3.6919000000000324</v>
      </c>
      <c r="N66" s="5">
        <f t="shared" si="4"/>
        <v>4659.99442</v>
      </c>
      <c r="O66" s="5">
        <f t="shared" si="8"/>
        <v>3.4386050000000523</v>
      </c>
      <c r="P66" s="5"/>
      <c r="Q66" s="4">
        <v>1166.26</v>
      </c>
      <c r="R66" s="5">
        <v>3.69</v>
      </c>
      <c r="S66" s="5">
        <v>4659.99</v>
      </c>
      <c r="T66" s="10">
        <v>3.44</v>
      </c>
    </row>
    <row r="67" spans="1:20" x14ac:dyDescent="0.25">
      <c r="A67" t="s">
        <v>89</v>
      </c>
      <c r="B67" s="4">
        <v>114365.056</v>
      </c>
      <c r="C67" s="5">
        <v>114353.3204</v>
      </c>
      <c r="D67" s="6">
        <v>-1.0261523E-2</v>
      </c>
      <c r="E67">
        <f t="shared" si="0"/>
        <v>1164.7048236195949</v>
      </c>
      <c r="F67">
        <f t="shared" si="1"/>
        <v>2.0453144046005036</v>
      </c>
      <c r="G67" s="4">
        <v>116604.4081</v>
      </c>
      <c r="H67" s="5">
        <f t="shared" si="2"/>
        <v>1166.6542357501251</v>
      </c>
      <c r="I67" s="5">
        <f t="shared" si="5"/>
        <v>2.0227931924457607</v>
      </c>
      <c r="J67" s="5">
        <f t="shared" si="3"/>
        <v>4661.9891045717977</v>
      </c>
      <c r="K67" s="6">
        <f t="shared" si="7"/>
        <v>2.7483752287575953</v>
      </c>
      <c r="L67" s="4">
        <v>1166.64644</v>
      </c>
      <c r="M67" s="5">
        <f t="shared" si="6"/>
        <v>1.991839999999911</v>
      </c>
      <c r="N67" s="5">
        <f t="shared" si="4"/>
        <v>4661.9862599999997</v>
      </c>
      <c r="O67" s="5">
        <f t="shared" si="8"/>
        <v>2.7459499999997661</v>
      </c>
      <c r="P67" s="5"/>
      <c r="Q67" s="4">
        <v>1166.6500000000001</v>
      </c>
      <c r="R67" s="5">
        <v>1.99</v>
      </c>
      <c r="S67" s="5">
        <v>4661.99</v>
      </c>
      <c r="T67" s="10">
        <v>2.75</v>
      </c>
    </row>
    <row r="68" spans="1:20" x14ac:dyDescent="0.25">
      <c r="A68" t="s">
        <v>90</v>
      </c>
      <c r="B68" s="4">
        <v>120239.1113</v>
      </c>
      <c r="C68" s="5">
        <v>120078.2956</v>
      </c>
      <c r="D68" s="6">
        <v>-0.13374661299999999</v>
      </c>
      <c r="E68">
        <f t="shared" si="0"/>
        <v>1169.5899272335855</v>
      </c>
      <c r="F68">
        <f t="shared" si="1"/>
        <v>3.2117978173553183</v>
      </c>
      <c r="G68" s="4">
        <v>118208.7184</v>
      </c>
      <c r="H68" s="5">
        <f t="shared" si="2"/>
        <v>1168.0207140963291</v>
      </c>
      <c r="I68" s="5">
        <f t="shared" si="5"/>
        <v>3.1393768008167626</v>
      </c>
      <c r="J68" s="5">
        <f t="shared" si="3"/>
        <v>4665.1284813726143</v>
      </c>
      <c r="K68" s="6">
        <f t="shared" si="7"/>
        <v>2.6235922572122945</v>
      </c>
      <c r="L68" s="4">
        <v>1168.00846</v>
      </c>
      <c r="M68" s="5">
        <f t="shared" si="6"/>
        <v>3.1512000000000171</v>
      </c>
      <c r="N68" s="5">
        <f t="shared" si="4"/>
        <v>4665.1374599999999</v>
      </c>
      <c r="O68" s="5">
        <f t="shared" si="8"/>
        <v>2.6248825000000124</v>
      </c>
      <c r="P68" s="5"/>
      <c r="Q68" s="4">
        <v>1168.01</v>
      </c>
      <c r="R68" s="5">
        <v>3.15</v>
      </c>
      <c r="S68" s="5">
        <v>4665.1400000000003</v>
      </c>
      <c r="T68" s="10">
        <v>2.62</v>
      </c>
    </row>
    <row r="69" spans="1:20" x14ac:dyDescent="0.25">
      <c r="A69" t="s">
        <v>91</v>
      </c>
      <c r="B69" s="4">
        <v>120968.6125</v>
      </c>
      <c r="C69" s="5">
        <v>120681.0392</v>
      </c>
      <c r="D69" s="6">
        <v>-0.237725515</v>
      </c>
      <c r="E69">
        <f t="shared" si="0"/>
        <v>1170.0906304439104</v>
      </c>
      <c r="F69">
        <f t="shared" si="1"/>
        <v>4.6074598615398372</v>
      </c>
      <c r="G69" s="4">
        <v>119203.4722</v>
      </c>
      <c r="H69" s="5">
        <f t="shared" si="2"/>
        <v>1168.8587162383772</v>
      </c>
      <c r="I69" s="5">
        <f t="shared" si="5"/>
        <v>4.6609803403835031</v>
      </c>
      <c r="J69" s="5">
        <f t="shared" si="3"/>
        <v>4669.7894617129987</v>
      </c>
      <c r="K69" s="6">
        <f t="shared" si="7"/>
        <v>3.3791755332229059</v>
      </c>
      <c r="L69" s="4">
        <v>1168.8662999999999</v>
      </c>
      <c r="M69" s="5">
        <f t="shared" si="6"/>
        <v>4.641289999999799</v>
      </c>
      <c r="N69" s="5">
        <f t="shared" si="4"/>
        <v>4669.7787499999995</v>
      </c>
      <c r="O69" s="5">
        <f t="shared" si="8"/>
        <v>3.3690574999998262</v>
      </c>
      <c r="P69" s="5"/>
      <c r="Q69" s="4">
        <v>1168.8699999999999</v>
      </c>
      <c r="R69" s="5">
        <v>4.6399999999999997</v>
      </c>
      <c r="S69" s="5">
        <v>4669.78</v>
      </c>
      <c r="T69" s="10">
        <v>3.37</v>
      </c>
    </row>
    <row r="70" spans="1:20" x14ac:dyDescent="0.25">
      <c r="A70" t="s">
        <v>92</v>
      </c>
      <c r="B70" s="4">
        <v>118354.37480000001</v>
      </c>
      <c r="C70" s="5">
        <v>117991.6816</v>
      </c>
      <c r="D70" s="6">
        <v>-0.30644684</v>
      </c>
      <c r="E70">
        <f t="shared" ref="E70:E120" si="9">LN(C70)*100</f>
        <v>1167.8369406047664</v>
      </c>
      <c r="F70">
        <f t="shared" si="1"/>
        <v>2.4578071732194076</v>
      </c>
      <c r="G70" s="4">
        <v>119178.68060000001</v>
      </c>
      <c r="H70" s="5">
        <f t="shared" si="2"/>
        <v>1168.8379163590253</v>
      </c>
      <c r="I70" s="5">
        <f t="shared" si="5"/>
        <v>2.5821207308586054</v>
      </c>
      <c r="J70" s="5">
        <f t="shared" si="3"/>
        <v>4672.3715824438568</v>
      </c>
      <c r="K70" s="6">
        <f t="shared" si="7"/>
        <v>3.1013177661261579</v>
      </c>
      <c r="L70" s="4">
        <v>1168.83015</v>
      </c>
      <c r="M70" s="5">
        <f t="shared" si="6"/>
        <v>2.5725999999999658</v>
      </c>
      <c r="N70" s="5">
        <f t="shared" si="4"/>
        <v>4672.3513499999999</v>
      </c>
      <c r="O70" s="5">
        <f t="shared" si="8"/>
        <v>3.0892324999999801</v>
      </c>
      <c r="P70" s="5"/>
      <c r="Q70" s="4">
        <v>1168.83</v>
      </c>
      <c r="R70" s="5">
        <v>2.57</v>
      </c>
      <c r="S70" s="5">
        <v>4672.3500000000004</v>
      </c>
      <c r="T70" s="10">
        <v>3.09</v>
      </c>
    </row>
    <row r="71" spans="1:20" x14ac:dyDescent="0.25">
      <c r="A71" t="s">
        <v>93</v>
      </c>
      <c r="B71" s="4">
        <v>118284.0364</v>
      </c>
      <c r="C71" s="5">
        <v>117906.0925</v>
      </c>
      <c r="D71" s="6">
        <v>-0.31952233000000002</v>
      </c>
      <c r="E71">
        <f t="shared" si="9"/>
        <v>1167.7643760338779</v>
      </c>
      <c r="F71">
        <f t="shared" si="1"/>
        <v>3.0595524142829618</v>
      </c>
      <c r="G71" s="4">
        <v>120214.49679999999</v>
      </c>
      <c r="H71" s="5">
        <f t="shared" si="2"/>
        <v>1169.7032899468204</v>
      </c>
      <c r="I71" s="5">
        <f t="shared" si="5"/>
        <v>3.0490541966953515</v>
      </c>
      <c r="J71" s="5">
        <f t="shared" si="3"/>
        <v>4675.4206366405524</v>
      </c>
      <c r="K71" s="6">
        <f t="shared" si="7"/>
        <v>3.3578830171886693</v>
      </c>
      <c r="L71" s="4">
        <v>1169.6887300000001</v>
      </c>
      <c r="M71" s="5">
        <f t="shared" si="6"/>
        <v>3.0422900000000936</v>
      </c>
      <c r="N71" s="5">
        <f t="shared" si="4"/>
        <v>4675.3936399999993</v>
      </c>
      <c r="O71" s="5">
        <f t="shared" si="8"/>
        <v>3.351844999999912</v>
      </c>
      <c r="P71" s="5"/>
      <c r="Q71" s="4">
        <v>1169.69</v>
      </c>
      <c r="R71" s="5">
        <v>3.04</v>
      </c>
      <c r="S71" s="5">
        <v>4675.3900000000003</v>
      </c>
      <c r="T71" s="10">
        <v>3.35</v>
      </c>
    </row>
    <row r="72" spans="1:20" x14ac:dyDescent="0.25">
      <c r="A72" t="s">
        <v>94</v>
      </c>
      <c r="B72" s="4">
        <v>122855.5435</v>
      </c>
      <c r="C72" s="5">
        <v>122542.00139999999</v>
      </c>
      <c r="D72" s="6">
        <v>-0.25521192799999998</v>
      </c>
      <c r="E72">
        <f t="shared" si="9"/>
        <v>1171.6209118772351</v>
      </c>
      <c r="F72">
        <f t="shared" si="1"/>
        <v>2.0309846436496173</v>
      </c>
      <c r="G72" s="4">
        <v>120374.7395</v>
      </c>
      <c r="H72" s="5">
        <f t="shared" si="2"/>
        <v>1169.8364985027472</v>
      </c>
      <c r="I72" s="5">
        <f t="shared" si="5"/>
        <v>1.8157844064180608</v>
      </c>
      <c r="J72" s="5">
        <f t="shared" si="3"/>
        <v>4677.2364210469705</v>
      </c>
      <c r="K72" s="6">
        <f t="shared" si="7"/>
        <v>3.0269849185890507</v>
      </c>
      <c r="L72" s="4">
        <v>1169.85401</v>
      </c>
      <c r="M72" s="5">
        <f t="shared" si="6"/>
        <v>1.8455500000000029</v>
      </c>
      <c r="N72" s="5">
        <f t="shared" si="4"/>
        <v>4677.2391900000002</v>
      </c>
      <c r="O72" s="5">
        <f t="shared" si="8"/>
        <v>3.025432500000079</v>
      </c>
      <c r="P72" s="5"/>
      <c r="Q72" s="4">
        <v>1169.8499999999999</v>
      </c>
      <c r="R72" s="5">
        <v>1.85</v>
      </c>
      <c r="S72" s="5">
        <v>4677.24</v>
      </c>
      <c r="T72" s="10">
        <v>3.03</v>
      </c>
    </row>
    <row r="73" spans="1:20" x14ac:dyDescent="0.25">
      <c r="A73" t="s">
        <v>95</v>
      </c>
      <c r="B73" s="4">
        <v>124075.61320000001</v>
      </c>
      <c r="C73" s="5">
        <v>123950.2194</v>
      </c>
      <c r="D73" s="6">
        <v>-0.101062424</v>
      </c>
      <c r="E73">
        <f t="shared" si="9"/>
        <v>1172.7635307530345</v>
      </c>
      <c r="F73">
        <f t="shared" si="1"/>
        <v>2.6729003091240884</v>
      </c>
      <c r="G73" s="4">
        <v>122500.29240000001</v>
      </c>
      <c r="H73" s="5">
        <f t="shared" si="2"/>
        <v>1171.5868695902846</v>
      </c>
      <c r="I73" s="5">
        <f t="shared" si="5"/>
        <v>2.7281533519073946</v>
      </c>
      <c r="J73" s="5">
        <f t="shared" si="3"/>
        <v>4679.9645743988776</v>
      </c>
      <c r="K73" s="6">
        <f t="shared" si="7"/>
        <v>2.5437781714697394</v>
      </c>
      <c r="L73" s="4">
        <v>1171.59816</v>
      </c>
      <c r="M73" s="5">
        <f t="shared" si="6"/>
        <v>2.731860000000097</v>
      </c>
      <c r="N73" s="5">
        <f t="shared" si="4"/>
        <v>4679.9710500000001</v>
      </c>
      <c r="O73" s="5">
        <f t="shared" si="8"/>
        <v>2.5480750000001535</v>
      </c>
      <c r="P73" s="5"/>
      <c r="Q73" s="4">
        <v>1171.5999999999999</v>
      </c>
      <c r="R73" s="5">
        <v>2.73</v>
      </c>
      <c r="S73" s="5">
        <v>4679.97</v>
      </c>
      <c r="T73" s="10">
        <v>2.5499999999999998</v>
      </c>
    </row>
    <row r="74" spans="1:20" x14ac:dyDescent="0.25">
      <c r="A74" t="s">
        <v>96</v>
      </c>
      <c r="B74" s="4">
        <v>122864.44650000001</v>
      </c>
      <c r="C74" s="5">
        <v>123024.8036</v>
      </c>
      <c r="D74" s="6">
        <v>0.13051542799999999</v>
      </c>
      <c r="E74">
        <f t="shared" si="9"/>
        <v>1172.0141269309413</v>
      </c>
      <c r="F74">
        <f t="shared" si="1"/>
        <v>4.1771863261749331</v>
      </c>
      <c r="G74" s="4">
        <v>124468.5048</v>
      </c>
      <c r="H74" s="5">
        <f t="shared" si="2"/>
        <v>1173.1807989389731</v>
      </c>
      <c r="I74" s="5">
        <f t="shared" si="5"/>
        <v>4.3428825799478545</v>
      </c>
      <c r="J74" s="5">
        <f t="shared" si="3"/>
        <v>4684.3074569788259</v>
      </c>
      <c r="K74" s="6">
        <f t="shared" si="7"/>
        <v>2.9839686337422791</v>
      </c>
      <c r="L74" s="4">
        <v>1173.1873700000001</v>
      </c>
      <c r="M74" s="5">
        <f t="shared" si="6"/>
        <v>4.3572200000000976</v>
      </c>
      <c r="N74" s="5">
        <f t="shared" si="4"/>
        <v>4684.32827</v>
      </c>
      <c r="O74" s="5">
        <f t="shared" si="8"/>
        <v>2.9942300000000159</v>
      </c>
      <c r="P74" s="5"/>
      <c r="Q74" s="4">
        <v>1173.19</v>
      </c>
      <c r="R74" s="5">
        <v>4.3600000000000003</v>
      </c>
      <c r="S74" s="5">
        <v>4684.33</v>
      </c>
      <c r="T74" s="10">
        <v>2.99</v>
      </c>
    </row>
    <row r="75" spans="1:20" x14ac:dyDescent="0.25">
      <c r="A75" t="s">
        <v>97</v>
      </c>
      <c r="B75" s="4">
        <v>121554.3872</v>
      </c>
      <c r="C75" s="5">
        <v>122027.8086</v>
      </c>
      <c r="D75" s="6">
        <v>0.38947289400000001</v>
      </c>
      <c r="E75">
        <f t="shared" si="9"/>
        <v>1171.200423708543</v>
      </c>
      <c r="F75">
        <f t="shared" si="1"/>
        <v>3.4360476746651329</v>
      </c>
      <c r="G75" s="4">
        <v>124359.4469</v>
      </c>
      <c r="H75" s="5">
        <f t="shared" si="2"/>
        <v>1173.0931416591234</v>
      </c>
      <c r="I75" s="5">
        <f t="shared" si="5"/>
        <v>3.3898517123029706</v>
      </c>
      <c r="J75" s="5">
        <f t="shared" si="3"/>
        <v>4687.6973086911285</v>
      </c>
      <c r="K75" s="6">
        <f t="shared" si="7"/>
        <v>3.0691680126440133</v>
      </c>
      <c r="L75" s="4">
        <v>1173.08116</v>
      </c>
      <c r="M75" s="5">
        <f t="shared" si="6"/>
        <v>3.3924299999998766</v>
      </c>
      <c r="N75" s="5">
        <f t="shared" si="4"/>
        <v>4687.7206999999999</v>
      </c>
      <c r="O75" s="5">
        <f t="shared" si="8"/>
        <v>3.0817650000001322</v>
      </c>
      <c r="P75" s="5"/>
      <c r="Q75" s="4">
        <v>1173.08</v>
      </c>
      <c r="R75" s="5">
        <v>3.39</v>
      </c>
      <c r="S75" s="5">
        <v>4687.72</v>
      </c>
      <c r="T75" s="10">
        <v>3.08</v>
      </c>
    </row>
    <row r="76" spans="1:20" x14ac:dyDescent="0.25">
      <c r="A76" t="s">
        <v>98</v>
      </c>
      <c r="B76" s="4">
        <v>125701.42660000001</v>
      </c>
      <c r="C76" s="5">
        <v>126441.02310000001</v>
      </c>
      <c r="D76" s="6">
        <v>0.58837564200000003</v>
      </c>
      <c r="E76">
        <f t="shared" si="9"/>
        <v>1174.7531257881758</v>
      </c>
      <c r="F76">
        <f t="shared" si="1"/>
        <v>3.1322139109406635</v>
      </c>
      <c r="G76" s="4">
        <v>123932.2887</v>
      </c>
      <c r="H76" s="5">
        <f t="shared" si="2"/>
        <v>1172.7490636571763</v>
      </c>
      <c r="I76" s="5">
        <f t="shared" si="5"/>
        <v>2.9125651544291031</v>
      </c>
      <c r="J76" s="5">
        <f t="shared" si="3"/>
        <v>4690.6098738455576</v>
      </c>
      <c r="K76" s="6">
        <f t="shared" si="7"/>
        <v>3.3433631996467739</v>
      </c>
      <c r="L76" s="4">
        <v>1172.77145</v>
      </c>
      <c r="M76" s="5">
        <f t="shared" si="6"/>
        <v>2.9174399999999423</v>
      </c>
      <c r="N76" s="5">
        <f t="shared" si="4"/>
        <v>4690.63814</v>
      </c>
      <c r="O76" s="5">
        <f t="shared" si="8"/>
        <v>3.3497374999999465</v>
      </c>
      <c r="P76" s="5"/>
      <c r="Q76" s="4">
        <v>1172.77</v>
      </c>
      <c r="R76" s="5">
        <v>2.92</v>
      </c>
      <c r="S76" s="5">
        <v>4690.6400000000003</v>
      </c>
      <c r="T76" s="10">
        <v>3.35</v>
      </c>
    </row>
    <row r="77" spans="1:20" x14ac:dyDescent="0.25">
      <c r="A77" t="s">
        <v>99</v>
      </c>
      <c r="B77" s="4">
        <v>127763.58779999999</v>
      </c>
      <c r="C77" s="5">
        <v>128558.70570000001</v>
      </c>
      <c r="D77" s="6">
        <v>0.62233524200000001</v>
      </c>
      <c r="E77">
        <f t="shared" si="9"/>
        <v>1176.4140932688033</v>
      </c>
      <c r="F77">
        <f t="shared" si="1"/>
        <v>3.6505625157687973</v>
      </c>
      <c r="G77" s="4">
        <v>127194.6253</v>
      </c>
      <c r="H77" s="5">
        <f t="shared" si="2"/>
        <v>1175.347367506462</v>
      </c>
      <c r="I77" s="5">
        <f t="shared" si="5"/>
        <v>3.7604979161774281</v>
      </c>
      <c r="J77" s="5">
        <f t="shared" si="3"/>
        <v>4694.3703717617354</v>
      </c>
      <c r="K77" s="6">
        <f t="shared" si="7"/>
        <v>3.6014493407144528</v>
      </c>
      <c r="L77" s="4">
        <v>1175.3511800000001</v>
      </c>
      <c r="M77" s="5">
        <f t="shared" si="6"/>
        <v>3.7530200000001059</v>
      </c>
      <c r="N77" s="5">
        <f t="shared" si="4"/>
        <v>4694.391160000001</v>
      </c>
      <c r="O77" s="5">
        <f t="shared" si="8"/>
        <v>3.605027500000233</v>
      </c>
      <c r="P77" s="5"/>
      <c r="Q77" s="4">
        <v>1175.3499999999999</v>
      </c>
      <c r="R77" s="5">
        <v>3.75</v>
      </c>
      <c r="S77" s="5">
        <v>4694.3900000000003</v>
      </c>
      <c r="T77" s="10">
        <v>3.61</v>
      </c>
    </row>
    <row r="78" spans="1:20" x14ac:dyDescent="0.25">
      <c r="A78" t="s">
        <v>100</v>
      </c>
      <c r="B78" s="4">
        <v>127217.7729</v>
      </c>
      <c r="C78" s="5">
        <v>127734.4679</v>
      </c>
      <c r="D78" s="6">
        <v>0.40615003399999999</v>
      </c>
      <c r="E78">
        <f t="shared" si="9"/>
        <v>1175.7708918678175</v>
      </c>
      <c r="F78">
        <f t="shared" si="1"/>
        <v>3.7567649368761522</v>
      </c>
      <c r="G78" s="4">
        <v>129390.4209</v>
      </c>
      <c r="H78" s="5">
        <f t="shared" si="2"/>
        <v>1177.0589631260887</v>
      </c>
      <c r="I78" s="5">
        <f t="shared" si="5"/>
        <v>3.8781641871155443</v>
      </c>
      <c r="J78" s="5">
        <f t="shared" si="3"/>
        <v>4698.2485359488501</v>
      </c>
      <c r="K78" s="6">
        <f t="shared" si="7"/>
        <v>3.4852697425060342</v>
      </c>
      <c r="L78" s="4">
        <v>1177.0847900000001</v>
      </c>
      <c r="M78" s="5">
        <f t="shared" si="6"/>
        <v>3.897420000000011</v>
      </c>
      <c r="N78" s="5">
        <f t="shared" si="4"/>
        <v>4698.2885800000004</v>
      </c>
      <c r="O78" s="5">
        <f t="shared" si="8"/>
        <v>3.4900775000000976</v>
      </c>
      <c r="P78" s="5"/>
      <c r="Q78" s="4">
        <v>1177.08</v>
      </c>
      <c r="R78" s="5">
        <v>3.9</v>
      </c>
      <c r="S78" s="5">
        <v>4698.29</v>
      </c>
      <c r="T78" s="10">
        <v>3.49</v>
      </c>
    </row>
    <row r="79" spans="1:20" x14ac:dyDescent="0.25">
      <c r="A79" t="s">
        <v>101</v>
      </c>
      <c r="B79" s="4">
        <v>127056.8848</v>
      </c>
      <c r="C79" s="5">
        <v>126950.55530000001</v>
      </c>
      <c r="D79" s="6">
        <v>-8.3686565000000004E-2</v>
      </c>
      <c r="E79">
        <f t="shared" si="9"/>
        <v>1175.1552961286316</v>
      </c>
      <c r="F79">
        <f t="shared" si="1"/>
        <v>3.9548724200885772</v>
      </c>
      <c r="G79" s="4">
        <v>129291.7147</v>
      </c>
      <c r="H79" s="5">
        <f t="shared" si="2"/>
        <v>1176.9826484593943</v>
      </c>
      <c r="I79" s="5">
        <f t="shared" si="5"/>
        <v>3.889506800270965</v>
      </c>
      <c r="J79" s="5">
        <f t="shared" si="3"/>
        <v>4702.1380427491213</v>
      </c>
      <c r="K79" s="6">
        <f t="shared" si="7"/>
        <v>3.6101835144982033</v>
      </c>
      <c r="L79" s="4">
        <v>1176.98595</v>
      </c>
      <c r="M79" s="5">
        <f t="shared" si="6"/>
        <v>3.9047900000000482</v>
      </c>
      <c r="N79" s="5">
        <f t="shared" si="4"/>
        <v>4702.19337</v>
      </c>
      <c r="O79" s="5">
        <f t="shared" si="8"/>
        <v>3.6181675000000268</v>
      </c>
      <c r="P79" s="5"/>
      <c r="Q79" s="4">
        <v>1176.99</v>
      </c>
      <c r="R79" s="5">
        <v>3.9</v>
      </c>
      <c r="S79" s="5">
        <v>4702.1899999999996</v>
      </c>
      <c r="T79" s="10">
        <v>3.62</v>
      </c>
    </row>
    <row r="80" spans="1:20" x14ac:dyDescent="0.25">
      <c r="A80" t="s">
        <v>102</v>
      </c>
      <c r="B80" s="4">
        <v>133145.30119999999</v>
      </c>
      <c r="C80" s="5">
        <v>132106.55420000001</v>
      </c>
      <c r="D80" s="6">
        <v>-0.78016050699999995</v>
      </c>
      <c r="E80">
        <f t="shared" si="9"/>
        <v>1179.1364104722459</v>
      </c>
      <c r="F80">
        <f t="shared" si="1"/>
        <v>4.3832846840700768</v>
      </c>
      <c r="G80" s="4">
        <v>129348.6058</v>
      </c>
      <c r="H80" s="5">
        <f t="shared" si="2"/>
        <v>1177.0266409048163</v>
      </c>
      <c r="I80" s="5">
        <f t="shared" si="5"/>
        <v>4.2775772476400107</v>
      </c>
      <c r="J80" s="5">
        <f t="shared" si="3"/>
        <v>4706.4156199967611</v>
      </c>
      <c r="K80" s="6">
        <f t="shared" si="7"/>
        <v>3.9514365378008733</v>
      </c>
      <c r="L80" s="4">
        <v>1177.0127299999999</v>
      </c>
      <c r="M80" s="5">
        <f t="shared" si="6"/>
        <v>4.2412799999999606</v>
      </c>
      <c r="N80" s="5">
        <f t="shared" si="4"/>
        <v>4706.4346500000011</v>
      </c>
      <c r="O80" s="5">
        <f t="shared" si="8"/>
        <v>3.9491275000002588</v>
      </c>
      <c r="P80" s="5"/>
      <c r="Q80" s="4">
        <v>1177.01</v>
      </c>
      <c r="R80" s="5">
        <v>4.24</v>
      </c>
      <c r="S80" s="5">
        <v>4706.43</v>
      </c>
      <c r="T80" s="10">
        <v>3.95</v>
      </c>
    </row>
    <row r="81" spans="1:20" x14ac:dyDescent="0.25">
      <c r="A81" t="s">
        <v>103</v>
      </c>
      <c r="B81" s="4">
        <v>131620.54079999999</v>
      </c>
      <c r="C81" s="5">
        <v>129609.14659999999</v>
      </c>
      <c r="D81" s="6">
        <v>-1.528176572</v>
      </c>
      <c r="E81">
        <f t="shared" si="9"/>
        <v>1177.2278636027254</v>
      </c>
      <c r="F81">
        <f t="shared" si="1"/>
        <v>0.81377033392209341</v>
      </c>
      <c r="G81" s="4">
        <v>128303.9823</v>
      </c>
      <c r="H81" s="5">
        <f t="shared" si="2"/>
        <v>1176.215758909319</v>
      </c>
      <c r="I81" s="5">
        <f t="shared" si="5"/>
        <v>0.86839140285701433</v>
      </c>
      <c r="J81" s="5">
        <f t="shared" si="3"/>
        <v>4707.284011399619</v>
      </c>
      <c r="K81" s="6">
        <f t="shared" si="7"/>
        <v>3.2284099094708836</v>
      </c>
      <c r="L81" s="4">
        <v>1176.2416599999999</v>
      </c>
      <c r="M81" s="5">
        <f t="shared" si="6"/>
        <v>0.89047999999979766</v>
      </c>
      <c r="N81" s="5">
        <f t="shared" si="4"/>
        <v>4707.3251300000002</v>
      </c>
      <c r="O81" s="5">
        <f t="shared" si="8"/>
        <v>3.2334924999997838</v>
      </c>
      <c r="P81" s="5"/>
      <c r="Q81" s="4">
        <v>1176.24</v>
      </c>
      <c r="R81" s="5">
        <v>0.89</v>
      </c>
      <c r="S81" s="5">
        <v>4707.33</v>
      </c>
      <c r="T81" s="10">
        <v>3.23</v>
      </c>
    </row>
    <row r="82" spans="1:20" x14ac:dyDescent="0.25">
      <c r="A82" t="s">
        <v>104</v>
      </c>
      <c r="B82" s="4">
        <v>118442.86320000001</v>
      </c>
      <c r="C82" s="5">
        <v>115921.9764</v>
      </c>
      <c r="D82" s="6">
        <v>-2.1283569170000001</v>
      </c>
      <c r="E82">
        <f t="shared" si="9"/>
        <v>1166.067262653866</v>
      </c>
      <c r="F82">
        <f t="shared" si="1"/>
        <v>-9.7036292139514444</v>
      </c>
      <c r="G82" s="4">
        <v>117730.3673</v>
      </c>
      <c r="H82" s="5">
        <f t="shared" si="2"/>
        <v>1167.6152265917881</v>
      </c>
      <c r="I82" s="5">
        <f t="shared" si="5"/>
        <v>-9.4437365343005695</v>
      </c>
      <c r="J82" s="5">
        <f t="shared" si="3"/>
        <v>4697.840274865317</v>
      </c>
      <c r="K82" s="6">
        <f t="shared" si="7"/>
        <v>-0.10206527088325856</v>
      </c>
      <c r="L82" s="4">
        <v>1167.4754499999999</v>
      </c>
      <c r="M82" s="5">
        <f t="shared" si="6"/>
        <v>-9.6093400000002021</v>
      </c>
      <c r="N82" s="5">
        <f t="shared" si="4"/>
        <v>4697.7157899999993</v>
      </c>
      <c r="O82" s="5">
        <f t="shared" si="8"/>
        <v>-0.14319750000026943</v>
      </c>
      <c r="P82" s="5"/>
      <c r="Q82" s="4">
        <v>1167.48</v>
      </c>
      <c r="R82" s="5">
        <v>-9.61</v>
      </c>
      <c r="S82" s="5">
        <v>4697.72</v>
      </c>
      <c r="T82" s="10">
        <v>-0.14299999999999999</v>
      </c>
    </row>
    <row r="83" spans="1:20" x14ac:dyDescent="0.25">
      <c r="A83" t="s">
        <v>105</v>
      </c>
      <c r="B83" s="4">
        <v>128264.24280000001</v>
      </c>
      <c r="C83" s="5">
        <v>125171.44990000001</v>
      </c>
      <c r="D83" s="6">
        <v>-2.4112666219999999</v>
      </c>
      <c r="E83">
        <f t="shared" si="9"/>
        <v>1173.7439675701494</v>
      </c>
      <c r="F83">
        <f t="shared" si="1"/>
        <v>-1.4113285584821824</v>
      </c>
      <c r="G83" s="4">
        <v>127451.7326</v>
      </c>
      <c r="H83" s="5">
        <f t="shared" si="2"/>
        <v>1175.5493004062585</v>
      </c>
      <c r="I83" s="5">
        <f t="shared" si="5"/>
        <v>-1.4333480531358873</v>
      </c>
      <c r="J83" s="5">
        <f t="shared" si="3"/>
        <v>4696.4069268121821</v>
      </c>
      <c r="K83" s="6">
        <f t="shared" si="7"/>
        <v>-1.4327789842348011</v>
      </c>
      <c r="L83" s="4">
        <v>1175.4737600000001</v>
      </c>
      <c r="M83" s="5">
        <f t="shared" si="6"/>
        <v>-1.5121899999999187</v>
      </c>
      <c r="N83" s="5">
        <f t="shared" si="4"/>
        <v>4696.2035999999998</v>
      </c>
      <c r="O83" s="5">
        <f t="shared" si="8"/>
        <v>-1.4974425000000338</v>
      </c>
      <c r="P83" s="5"/>
      <c r="Q83" s="4">
        <v>1175.47</v>
      </c>
      <c r="R83" s="5">
        <v>-1.51</v>
      </c>
      <c r="S83" s="5">
        <v>4696.2</v>
      </c>
      <c r="T83" s="10">
        <v>-1.5</v>
      </c>
    </row>
    <row r="84" spans="1:20" x14ac:dyDescent="0.25">
      <c r="A84" t="s">
        <v>106</v>
      </c>
      <c r="B84" s="4">
        <v>138643.0368</v>
      </c>
      <c r="C84" s="5">
        <v>135445.86319999999</v>
      </c>
      <c r="D84" s="6">
        <v>-2.3060470049999999</v>
      </c>
      <c r="E84">
        <f t="shared" si="9"/>
        <v>1181.6327305887751</v>
      </c>
      <c r="F84">
        <f t="shared" si="1"/>
        <v>2.4963201165292048</v>
      </c>
      <c r="G84" s="4">
        <v>132614.8622</v>
      </c>
      <c r="H84" s="5">
        <f t="shared" si="2"/>
        <v>1179.5204433409333</v>
      </c>
      <c r="I84" s="5">
        <f t="shared" si="5"/>
        <v>2.4938024361169937</v>
      </c>
      <c r="J84" s="5">
        <f t="shared" si="3"/>
        <v>4698.9007292482993</v>
      </c>
      <c r="K84" s="6">
        <f t="shared" si="7"/>
        <v>-1.8787226871154417</v>
      </c>
      <c r="L84" s="4">
        <v>1179.49379</v>
      </c>
      <c r="M84" s="5">
        <f t="shared" si="6"/>
        <v>2.4810600000000704</v>
      </c>
      <c r="N84" s="5">
        <f t="shared" si="4"/>
        <v>4698.684659999999</v>
      </c>
      <c r="O84" s="5">
        <f t="shared" si="8"/>
        <v>-1.9374975000005179</v>
      </c>
      <c r="P84" s="5"/>
      <c r="Q84" s="4">
        <v>1179.49</v>
      </c>
      <c r="R84" s="5">
        <v>2.48</v>
      </c>
      <c r="S84" s="5">
        <v>4698.68</v>
      </c>
      <c r="T84" s="10">
        <v>-1.94</v>
      </c>
    </row>
    <row r="85" spans="1:20" x14ac:dyDescent="0.25">
      <c r="A85" t="s">
        <v>107</v>
      </c>
      <c r="B85" s="4">
        <v>137990.01629999999</v>
      </c>
      <c r="C85" s="5">
        <v>135416.212</v>
      </c>
      <c r="D85" s="6">
        <v>-1.865210539</v>
      </c>
      <c r="E85">
        <f t="shared" si="9"/>
        <v>1181.6108366413878</v>
      </c>
      <c r="F85">
        <f t="shared" si="1"/>
        <v>4.3829730386623851</v>
      </c>
      <c r="G85" s="4">
        <v>134166.91409999999</v>
      </c>
      <c r="H85" s="5">
        <f t="shared" si="2"/>
        <v>1180.6839931394547</v>
      </c>
      <c r="I85" s="5">
        <f t="shared" si="5"/>
        <v>4.4682342301357494</v>
      </c>
      <c r="J85" s="5">
        <f t="shared" si="3"/>
        <v>4703.368963478435</v>
      </c>
      <c r="K85" s="6">
        <f t="shared" si="7"/>
        <v>-0.97876198029598527</v>
      </c>
      <c r="L85" s="4">
        <v>1180.6947</v>
      </c>
      <c r="M85" s="5">
        <f t="shared" si="6"/>
        <v>4.4530400000001009</v>
      </c>
      <c r="N85" s="5">
        <f t="shared" si="4"/>
        <v>4703.1376999999993</v>
      </c>
      <c r="O85" s="5">
        <f t="shared" si="8"/>
        <v>-1.0468575000002147</v>
      </c>
      <c r="P85" s="5"/>
      <c r="Q85" s="4">
        <v>1180.69</v>
      </c>
      <c r="R85" s="5">
        <v>4.45</v>
      </c>
      <c r="S85" s="5">
        <v>4703.1400000000003</v>
      </c>
      <c r="T85" s="10">
        <v>-1.05</v>
      </c>
    </row>
    <row r="86" spans="1:20" x14ac:dyDescent="0.25">
      <c r="A86" t="s">
        <v>108</v>
      </c>
      <c r="B86" s="4">
        <v>135682.41130000001</v>
      </c>
      <c r="C86" s="5">
        <v>134011.5246</v>
      </c>
      <c r="D86" s="6">
        <v>-1.2314688650000001</v>
      </c>
      <c r="E86">
        <f>LN(C86)*100</f>
        <v>1180.5681079712488</v>
      </c>
      <c r="F86">
        <f>E86-E82</f>
        <v>14.500845317382755</v>
      </c>
      <c r="G86" s="4">
        <v>135824.07370000001</v>
      </c>
      <c r="H86" s="5">
        <f t="shared" ref="H86:H98" si="10">LN(G86)*100</f>
        <v>1181.9115751591573</v>
      </c>
      <c r="I86" s="5">
        <f t="shared" si="5"/>
        <v>14.29634856736925</v>
      </c>
      <c r="J86" s="5">
        <f t="shared" si="3"/>
        <v>4717.6653120458041</v>
      </c>
      <c r="K86" s="6">
        <f t="shared" si="7"/>
        <v>4.9562592951217539</v>
      </c>
      <c r="L86" s="4">
        <v>1181.9743800000001</v>
      </c>
      <c r="M86" s="5">
        <f t="shared" si="6"/>
        <v>14.4989300000002</v>
      </c>
      <c r="N86" s="5">
        <f t="shared" si="4"/>
        <v>4717.6366300000009</v>
      </c>
      <c r="O86" s="5">
        <f t="shared" si="8"/>
        <v>4.9802100000003975</v>
      </c>
      <c r="P86" s="5"/>
      <c r="Q86" s="4">
        <v>1181.97</v>
      </c>
      <c r="R86" s="5">
        <v>14.5</v>
      </c>
      <c r="S86" s="5">
        <v>4717.6400000000003</v>
      </c>
      <c r="T86" s="10">
        <v>4.9800000000000004</v>
      </c>
    </row>
    <row r="87" spans="1:20" x14ac:dyDescent="0.25">
      <c r="A87" t="s">
        <v>109</v>
      </c>
      <c r="B87" s="4">
        <v>136233.95569999999</v>
      </c>
      <c r="C87" s="5">
        <v>135456.97029999999</v>
      </c>
      <c r="D87" s="6">
        <v>-0.57033173199999998</v>
      </c>
      <c r="E87">
        <f t="shared" si="9"/>
        <v>1181.6409306506666</v>
      </c>
      <c r="F87">
        <f t="shared" ref="F87:F120" si="11">E87-E83</f>
        <v>7.8969630805172528</v>
      </c>
      <c r="G87" s="4">
        <v>137682.40479999999</v>
      </c>
      <c r="H87" s="5">
        <f t="shared" si="10"/>
        <v>1183.2704897322074</v>
      </c>
      <c r="I87" s="5">
        <f t="shared" si="5"/>
        <v>7.7211893259488988</v>
      </c>
      <c r="J87" s="5">
        <f t="shared" si="3"/>
        <v>4725.3865013717523</v>
      </c>
      <c r="K87" s="6">
        <f t="shared" si="7"/>
        <v>7.2448936398925525</v>
      </c>
      <c r="L87" s="4">
        <v>1183.27071</v>
      </c>
      <c r="M87" s="5">
        <f t="shared" si="6"/>
        <v>7.7969499999999243</v>
      </c>
      <c r="N87" s="5">
        <f t="shared" si="4"/>
        <v>4725.4335799999999</v>
      </c>
      <c r="O87" s="5">
        <f t="shared" si="8"/>
        <v>7.3074950000000172</v>
      </c>
      <c r="P87" s="5"/>
      <c r="Q87" s="4">
        <v>1183.27</v>
      </c>
      <c r="R87" s="5">
        <v>7.8</v>
      </c>
      <c r="S87" s="5">
        <v>4725.43</v>
      </c>
      <c r="T87" s="10">
        <v>7.31</v>
      </c>
    </row>
    <row r="88" spans="1:20" x14ac:dyDescent="0.25">
      <c r="A88" t="s">
        <v>110</v>
      </c>
      <c r="B88" s="4">
        <v>141936.49369999999</v>
      </c>
      <c r="C88" s="5">
        <v>141923.98800000001</v>
      </c>
      <c r="D88" s="6">
        <v>-8.8107329999999994E-3</v>
      </c>
      <c r="E88">
        <f t="shared" si="9"/>
        <v>1186.3046897486818</v>
      </c>
      <c r="F88">
        <f t="shared" si="11"/>
        <v>4.6719591599066916</v>
      </c>
      <c r="G88" s="4">
        <v>139176.61540000001</v>
      </c>
      <c r="H88" s="5">
        <f t="shared" si="10"/>
        <v>1184.349901995399</v>
      </c>
      <c r="I88" s="5">
        <f t="shared" si="5"/>
        <v>4.829458654465725</v>
      </c>
      <c r="J88" s="5">
        <f t="shared" si="3"/>
        <v>4730.2159600262185</v>
      </c>
      <c r="K88" s="6">
        <f t="shared" si="7"/>
        <v>7.8288076944797922</v>
      </c>
      <c r="L88" s="4">
        <v>1184.2606900000001</v>
      </c>
      <c r="M88" s="5">
        <f t="shared" si="6"/>
        <v>4.7669000000000779</v>
      </c>
      <c r="N88" s="5">
        <f t="shared" si="4"/>
        <v>4730.2004800000004</v>
      </c>
      <c r="O88" s="5">
        <f t="shared" si="8"/>
        <v>7.8789550000003601</v>
      </c>
      <c r="P88" s="5"/>
      <c r="Q88" s="4">
        <v>1184.26</v>
      </c>
      <c r="R88" s="5">
        <v>4.7699999999999996</v>
      </c>
      <c r="S88" s="5">
        <v>4730.2</v>
      </c>
      <c r="T88" s="10">
        <v>7.88</v>
      </c>
    </row>
    <row r="89" spans="1:20" x14ac:dyDescent="0.25">
      <c r="A89" t="s">
        <v>111</v>
      </c>
      <c r="B89" s="4">
        <v>141271.43919999999</v>
      </c>
      <c r="C89" s="5">
        <v>141826.20420000001</v>
      </c>
      <c r="D89" s="6">
        <v>0.39269433100000001</v>
      </c>
      <c r="E89">
        <f t="shared" si="9"/>
        <v>1186.2357672904359</v>
      </c>
      <c r="F89">
        <f t="shared" si="11"/>
        <v>4.6249306490481104</v>
      </c>
      <c r="G89" s="4">
        <v>140588.51449999999</v>
      </c>
      <c r="H89" s="5">
        <f t="shared" si="10"/>
        <v>1185.3592565832769</v>
      </c>
      <c r="I89" s="5">
        <f t="shared" si="5"/>
        <v>4.6752634438221321</v>
      </c>
      <c r="J89" s="5">
        <f t="shared" ref="J89:J98" si="12">SUM(H86:H89)</f>
        <v>4734.8912234700401</v>
      </c>
      <c r="K89" s="6">
        <f t="shared" si="7"/>
        <v>7.8805649979012742</v>
      </c>
      <c r="L89" s="4">
        <v>1185.34818</v>
      </c>
      <c r="M89" s="5">
        <f t="shared" si="6"/>
        <v>4.653479999999945</v>
      </c>
      <c r="N89" s="5">
        <f t="shared" ref="N89:N98" si="13">SUM(L86:L89)</f>
        <v>4734.8539600000004</v>
      </c>
      <c r="O89" s="5">
        <f t="shared" si="8"/>
        <v>7.9290650000002643</v>
      </c>
      <c r="P89" s="5"/>
      <c r="Q89" s="4">
        <v>1185.3499999999999</v>
      </c>
      <c r="R89" s="5">
        <v>4.6500000000000004</v>
      </c>
      <c r="S89" s="5">
        <v>4734.8500000000004</v>
      </c>
      <c r="T89" s="10">
        <v>7.93</v>
      </c>
    </row>
    <row r="90" spans="1:20" x14ac:dyDescent="0.25">
      <c r="A90" t="s">
        <v>112</v>
      </c>
      <c r="B90" s="4">
        <v>139500.9903</v>
      </c>
      <c r="C90" s="5">
        <v>140382.1986</v>
      </c>
      <c r="D90" s="6">
        <v>0.63168608199999998</v>
      </c>
      <c r="E90">
        <f t="shared" si="9"/>
        <v>1185.2123971936949</v>
      </c>
      <c r="F90">
        <f t="shared" si="11"/>
        <v>4.6442892224461048</v>
      </c>
      <c r="G90" s="4">
        <v>142102.94500000001</v>
      </c>
      <c r="H90" s="5">
        <f t="shared" si="10"/>
        <v>1186.4307038712097</v>
      </c>
      <c r="I90" s="5">
        <f t="shared" ref="I90:I98" si="14">H90-H86</f>
        <v>4.5191287120524066</v>
      </c>
      <c r="J90" s="5">
        <f t="shared" si="12"/>
        <v>4739.4103521820925</v>
      </c>
      <c r="K90" s="6">
        <f t="shared" si="7"/>
        <v>5.4362600340721201</v>
      </c>
      <c r="L90" s="4">
        <v>1186.5501300000001</v>
      </c>
      <c r="M90" s="5">
        <f t="shared" ref="M90:M98" si="15">L90-L86</f>
        <v>4.5757499999999709</v>
      </c>
      <c r="N90" s="5">
        <f t="shared" si="13"/>
        <v>4739.4297100000003</v>
      </c>
      <c r="O90" s="5">
        <f t="shared" si="8"/>
        <v>5.4482699999998658</v>
      </c>
      <c r="P90" s="5"/>
      <c r="Q90" s="4">
        <v>1186.55</v>
      </c>
      <c r="R90" s="5">
        <v>4.58</v>
      </c>
      <c r="S90" s="5">
        <v>4739.43</v>
      </c>
      <c r="T90" s="10">
        <v>5.45</v>
      </c>
    </row>
    <row r="91" spans="1:20" x14ac:dyDescent="0.25">
      <c r="A91" t="s">
        <v>113</v>
      </c>
      <c r="B91" s="4">
        <v>139769.91409999999</v>
      </c>
      <c r="C91" s="5">
        <v>140792.38190000001</v>
      </c>
      <c r="D91" s="6">
        <v>0.73153637199999999</v>
      </c>
      <c r="E91">
        <f t="shared" si="9"/>
        <v>1185.5041615418443</v>
      </c>
      <c r="F91">
        <f t="shared" si="11"/>
        <v>3.8632308911776363</v>
      </c>
      <c r="G91" s="4">
        <v>142942.394</v>
      </c>
      <c r="H91" s="5">
        <f t="shared" si="10"/>
        <v>1187.0196988919713</v>
      </c>
      <c r="I91" s="5">
        <f t="shared" si="14"/>
        <v>3.7492091597639501</v>
      </c>
      <c r="J91" s="5">
        <f t="shared" si="12"/>
        <v>4743.1595613418567</v>
      </c>
      <c r="K91" s="6">
        <f t="shared" si="7"/>
        <v>4.4432649925261103</v>
      </c>
      <c r="L91" s="4">
        <v>1187.0300299999999</v>
      </c>
      <c r="M91" s="5">
        <f t="shared" si="15"/>
        <v>3.7593199999998888</v>
      </c>
      <c r="N91" s="5">
        <f t="shared" si="13"/>
        <v>4743.1890299999995</v>
      </c>
      <c r="O91" s="5">
        <f t="shared" si="8"/>
        <v>4.4388624999999138</v>
      </c>
      <c r="P91" s="5"/>
      <c r="Q91" s="4">
        <v>1187.03</v>
      </c>
      <c r="R91" s="5">
        <v>3.76</v>
      </c>
      <c r="S91" s="5">
        <v>4743.1899999999996</v>
      </c>
      <c r="T91" s="10">
        <v>4.4400000000000004</v>
      </c>
    </row>
    <row r="92" spans="1:20" x14ac:dyDescent="0.25">
      <c r="A92" t="s">
        <v>114</v>
      </c>
      <c r="B92" s="4">
        <v>145719.7579</v>
      </c>
      <c r="C92" s="5">
        <v>146774.7279</v>
      </c>
      <c r="D92" s="6">
        <v>0.72397178699999998</v>
      </c>
      <c r="E92">
        <f t="shared" si="9"/>
        <v>1189.6654227072722</v>
      </c>
      <c r="F92">
        <f t="shared" si="11"/>
        <v>3.3607329585904608</v>
      </c>
      <c r="G92" s="4">
        <v>144246.4719</v>
      </c>
      <c r="H92" s="5">
        <f t="shared" si="10"/>
        <v>1187.9278725839004</v>
      </c>
      <c r="I92" s="5">
        <f t="shared" si="14"/>
        <v>3.57797058850133</v>
      </c>
      <c r="J92" s="5">
        <f t="shared" si="12"/>
        <v>4746.7375319303583</v>
      </c>
      <c r="K92" s="6">
        <f t="shared" si="7"/>
        <v>4.1303929760349547</v>
      </c>
      <c r="L92" s="4">
        <v>1187.8073400000001</v>
      </c>
      <c r="M92" s="5">
        <f t="shared" si="15"/>
        <v>3.5466499999999996</v>
      </c>
      <c r="N92" s="5">
        <f t="shared" si="13"/>
        <v>4746.7356799999998</v>
      </c>
      <c r="O92" s="5">
        <f t="shared" si="8"/>
        <v>4.1337999999998374</v>
      </c>
      <c r="P92" s="5"/>
      <c r="Q92" s="4">
        <v>1187.81</v>
      </c>
      <c r="R92" s="5">
        <v>3.55</v>
      </c>
      <c r="S92" s="5">
        <v>4746.74</v>
      </c>
      <c r="T92" s="10">
        <v>4.13</v>
      </c>
    </row>
    <row r="93" spans="1:20" x14ac:dyDescent="0.25">
      <c r="A93" t="s">
        <v>115</v>
      </c>
      <c r="B93" s="4">
        <v>146566.2335</v>
      </c>
      <c r="C93" s="5">
        <v>147507.07490000001</v>
      </c>
      <c r="D93" s="6">
        <v>0.64192235200000003</v>
      </c>
      <c r="E93">
        <f t="shared" si="9"/>
        <v>1190.1631419035436</v>
      </c>
      <c r="F93">
        <f t="shared" si="11"/>
        <v>3.9273746131077587</v>
      </c>
      <c r="G93" s="4">
        <v>146246.50159999999</v>
      </c>
      <c r="H93" s="5">
        <f t="shared" si="10"/>
        <v>1189.3048844124237</v>
      </c>
      <c r="I93" s="5">
        <f t="shared" si="14"/>
        <v>3.9456278291468152</v>
      </c>
      <c r="J93" s="5">
        <f t="shared" si="12"/>
        <v>4750.6831597595046</v>
      </c>
      <c r="K93" s="6">
        <f t="shared" ref="K93:K98" si="16">(J93-J89)/4</f>
        <v>3.9479840723661255</v>
      </c>
      <c r="L93" s="4">
        <v>1189.2676899999999</v>
      </c>
      <c r="M93" s="5">
        <f t="shared" si="15"/>
        <v>3.9195099999999456</v>
      </c>
      <c r="N93" s="5">
        <f t="shared" si="13"/>
        <v>4750.6551899999995</v>
      </c>
      <c r="O93" s="5">
        <f t="shared" ref="O93:O98" si="17">(N93-N89)/4</f>
        <v>3.9503074999997807</v>
      </c>
      <c r="P93" s="5"/>
      <c r="Q93" s="4">
        <v>1189.27</v>
      </c>
      <c r="R93" s="5">
        <v>3.92</v>
      </c>
      <c r="S93" s="5">
        <v>4750.66</v>
      </c>
      <c r="T93" s="10">
        <v>3.95</v>
      </c>
    </row>
    <row r="94" spans="1:20" x14ac:dyDescent="0.25">
      <c r="A94" t="s">
        <v>116</v>
      </c>
      <c r="B94" s="4">
        <v>145410.76560000001</v>
      </c>
      <c r="C94" s="5">
        <v>146161.9952</v>
      </c>
      <c r="D94" s="6">
        <v>0.51662588200000004</v>
      </c>
      <c r="E94">
        <f t="shared" si="9"/>
        <v>1189.2470841752368</v>
      </c>
      <c r="F94">
        <f t="shared" si="11"/>
        <v>4.0346869815418813</v>
      </c>
      <c r="G94" s="4">
        <v>147725.9584</v>
      </c>
      <c r="H94" s="5">
        <f t="shared" si="10"/>
        <v>1190.311420392341</v>
      </c>
      <c r="I94" s="5">
        <f t="shared" si="14"/>
        <v>3.8807165211312622</v>
      </c>
      <c r="J94" s="5">
        <f t="shared" si="12"/>
        <v>4754.5638762806366</v>
      </c>
      <c r="K94" s="6">
        <f t="shared" si="16"/>
        <v>3.7883810246360099</v>
      </c>
      <c r="L94" s="4">
        <v>1190.47605</v>
      </c>
      <c r="M94" s="5">
        <f t="shared" si="15"/>
        <v>3.9259199999999055</v>
      </c>
      <c r="N94" s="5">
        <f t="shared" si="13"/>
        <v>4754.5811100000001</v>
      </c>
      <c r="O94" s="5">
        <f t="shared" si="17"/>
        <v>3.7878499999999349</v>
      </c>
      <c r="P94" s="5"/>
      <c r="Q94" s="4">
        <v>1190.48</v>
      </c>
      <c r="R94" s="5">
        <v>3.93</v>
      </c>
      <c r="S94" s="5">
        <v>4754.58</v>
      </c>
      <c r="T94" s="10">
        <v>3.79</v>
      </c>
    </row>
    <row r="95" spans="1:20" x14ac:dyDescent="0.25">
      <c r="A95" t="s">
        <v>117</v>
      </c>
      <c r="B95" s="4">
        <v>145928.27420000001</v>
      </c>
      <c r="C95" s="5">
        <v>146456.15049999999</v>
      </c>
      <c r="D95" s="6">
        <v>0.36173681000000002</v>
      </c>
      <c r="E95">
        <f t="shared" si="9"/>
        <v>1189.4481348642712</v>
      </c>
      <c r="F95">
        <f t="shared" si="11"/>
        <v>3.9439733224269276</v>
      </c>
      <c r="G95" s="4">
        <v>148585.35200000001</v>
      </c>
      <c r="H95" s="5">
        <f t="shared" si="10"/>
        <v>1190.8914833055846</v>
      </c>
      <c r="I95" s="5">
        <f t="shared" si="14"/>
        <v>3.8717844136133408</v>
      </c>
      <c r="J95" s="5">
        <f t="shared" si="12"/>
        <v>4758.4356606942492</v>
      </c>
      <c r="K95" s="6">
        <f t="shared" si="16"/>
        <v>3.8190248380981302</v>
      </c>
      <c r="L95" s="4">
        <v>1190.9271699999999</v>
      </c>
      <c r="M95" s="5">
        <f t="shared" si="15"/>
        <v>3.8971400000000358</v>
      </c>
      <c r="N95" s="5">
        <f t="shared" si="13"/>
        <v>4758.4782500000001</v>
      </c>
      <c r="O95" s="5">
        <f t="shared" si="17"/>
        <v>3.8223050000001422</v>
      </c>
      <c r="P95" s="5"/>
      <c r="Q95" s="4">
        <v>1190.93</v>
      </c>
      <c r="R95" s="5">
        <v>3.9</v>
      </c>
      <c r="S95" s="5">
        <v>4758.4799999999996</v>
      </c>
      <c r="T95" s="10">
        <v>3.82</v>
      </c>
    </row>
    <row r="96" spans="1:20" x14ac:dyDescent="0.25">
      <c r="A96" t="s">
        <v>118</v>
      </c>
      <c r="B96" s="4">
        <v>149459.16089999999</v>
      </c>
      <c r="C96" s="5">
        <v>149745.08989999999</v>
      </c>
      <c r="D96" s="6">
        <v>0.191309117</v>
      </c>
      <c r="E96">
        <f t="shared" si="9"/>
        <v>1191.668972679239</v>
      </c>
      <c r="F96">
        <f t="shared" si="11"/>
        <v>2.0035499719667769</v>
      </c>
      <c r="G96" s="4">
        <v>147400.25719999999</v>
      </c>
      <c r="H96" s="5">
        <f t="shared" si="10"/>
        <v>1190.0907003647656</v>
      </c>
      <c r="I96" s="5">
        <f t="shared" si="14"/>
        <v>2.1628277808652001</v>
      </c>
      <c r="J96" s="5">
        <f t="shared" si="12"/>
        <v>4760.5984884751151</v>
      </c>
      <c r="K96" s="6">
        <f t="shared" si="16"/>
        <v>3.4652391361892114</v>
      </c>
      <c r="L96" s="4">
        <v>1189.9605899999999</v>
      </c>
      <c r="M96" s="5">
        <f t="shared" si="15"/>
        <v>2.1532499999998436</v>
      </c>
      <c r="N96" s="5">
        <f t="shared" si="13"/>
        <v>4760.6314999999995</v>
      </c>
      <c r="O96" s="5">
        <f t="shared" si="17"/>
        <v>3.4739549999999326</v>
      </c>
      <c r="P96" s="5"/>
      <c r="Q96" s="4">
        <v>1189.96</v>
      </c>
      <c r="R96" s="5">
        <v>2.15</v>
      </c>
      <c r="S96" s="5">
        <v>4760.63</v>
      </c>
      <c r="T96" s="10">
        <v>3.47</v>
      </c>
    </row>
    <row r="97" spans="1:20" x14ac:dyDescent="0.25">
      <c r="A97" t="s">
        <v>119</v>
      </c>
      <c r="B97" s="4">
        <v>152158.99299999999</v>
      </c>
      <c r="C97" s="5">
        <v>152204.5962</v>
      </c>
      <c r="D97" s="6">
        <v>2.9970792E-2</v>
      </c>
      <c r="E97">
        <f t="shared" si="9"/>
        <v>1193.2980922376887</v>
      </c>
      <c r="F97">
        <f t="shared" si="11"/>
        <v>3.13495033414506</v>
      </c>
      <c r="G97" s="4">
        <v>150915.84469999999</v>
      </c>
      <c r="H97" s="5">
        <f t="shared" si="10"/>
        <v>1192.4477640569069</v>
      </c>
      <c r="I97" s="5">
        <f t="shared" si="14"/>
        <v>3.1428796444831733</v>
      </c>
      <c r="J97" s="5">
        <f t="shared" si="12"/>
        <v>4763.7413681195976</v>
      </c>
      <c r="K97" s="6">
        <f t="shared" si="16"/>
        <v>3.2645520900232441</v>
      </c>
      <c r="L97" s="4">
        <v>1192.3712599999999</v>
      </c>
      <c r="M97" s="5">
        <f t="shared" si="15"/>
        <v>3.1035699999999906</v>
      </c>
      <c r="N97" s="5">
        <f t="shared" si="13"/>
        <v>4763.7350699999997</v>
      </c>
      <c r="O97" s="5">
        <f t="shared" si="17"/>
        <v>3.2699700000000576</v>
      </c>
      <c r="P97" s="5"/>
      <c r="Q97" s="4">
        <v>1192.3699999999999</v>
      </c>
      <c r="R97" s="5">
        <v>3.1</v>
      </c>
      <c r="S97" s="5">
        <v>4763.74</v>
      </c>
      <c r="T97" s="10">
        <v>3.27</v>
      </c>
    </row>
    <row r="98" spans="1:20" ht="15.75" thickBot="1" x14ac:dyDescent="0.3">
      <c r="A98" t="s">
        <v>120</v>
      </c>
      <c r="B98" s="4">
        <v>151775.19810000001</v>
      </c>
      <c r="C98" s="5">
        <v>151637.31039999999</v>
      </c>
      <c r="D98" s="6">
        <v>-9.0849957999999995E-2</v>
      </c>
      <c r="E98">
        <f t="shared" si="9"/>
        <v>1192.9246832728052</v>
      </c>
      <c r="F98">
        <f t="shared" si="11"/>
        <v>3.6775990975684181</v>
      </c>
      <c r="G98" s="4">
        <v>153090.8045</v>
      </c>
      <c r="H98" s="5">
        <f t="shared" si="10"/>
        <v>1193.8786517791029</v>
      </c>
      <c r="I98" s="5">
        <f t="shared" si="14"/>
        <v>3.5672313867619323</v>
      </c>
      <c r="J98" s="5">
        <f t="shared" si="12"/>
        <v>4767.3085995063602</v>
      </c>
      <c r="K98" s="6">
        <f t="shared" si="16"/>
        <v>3.1861808064309116</v>
      </c>
      <c r="L98" s="4">
        <v>1194.0537400000001</v>
      </c>
      <c r="M98" s="5">
        <f t="shared" si="15"/>
        <v>3.5776900000000751</v>
      </c>
      <c r="N98" s="5">
        <f t="shared" si="13"/>
        <v>4767.3127599999998</v>
      </c>
      <c r="O98" s="5">
        <f t="shared" si="17"/>
        <v>3.1829124999999294</v>
      </c>
      <c r="P98" s="5"/>
      <c r="Q98" s="4">
        <v>1194.05</v>
      </c>
      <c r="R98" s="5">
        <v>3.58</v>
      </c>
      <c r="S98" s="5">
        <v>4767.3100000000004</v>
      </c>
      <c r="T98" s="10">
        <v>3.18</v>
      </c>
    </row>
    <row r="99" spans="1:20" ht="15.75" thickBot="1" x14ac:dyDescent="0.3">
      <c r="A99" t="s">
        <v>121</v>
      </c>
      <c r="B99" s="4">
        <v>151348.46189999999</v>
      </c>
      <c r="C99" s="5">
        <v>151123.96410000001</v>
      </c>
      <c r="D99" s="6">
        <v>-0.14833173999999999</v>
      </c>
      <c r="E99">
        <f t="shared" si="9"/>
        <v>1192.5855733303031</v>
      </c>
      <c r="F99">
        <f t="shared" si="11"/>
        <v>3.137438466031881</v>
      </c>
      <c r="G99" s="7">
        <v>153277.1807</v>
      </c>
      <c r="H99" s="8">
        <f>LN(G99)*100</f>
        <v>1194.0003199898788</v>
      </c>
      <c r="I99" s="8">
        <f>H99-H95</f>
        <v>3.1088366842941468</v>
      </c>
      <c r="J99" s="8">
        <f>SUM(H96:H99)</f>
        <v>4770.4174361906535</v>
      </c>
      <c r="K99" s="9">
        <f>(J99-J95)/4</f>
        <v>2.9954438741010563</v>
      </c>
      <c r="L99" s="13">
        <v>1194.0003200000001</v>
      </c>
      <c r="M99" s="14">
        <f>L99-L95</f>
        <v>3.0731500000001688</v>
      </c>
      <c r="N99" s="14">
        <f>SUM(L96:L99)</f>
        <v>4770.38591</v>
      </c>
      <c r="O99" s="15">
        <f>(N99-N95)/4</f>
        <v>2.9769149999999627</v>
      </c>
      <c r="P99" s="8"/>
      <c r="Q99" s="4">
        <v>1194.6199999999999</v>
      </c>
      <c r="R99" s="5">
        <v>3.69</v>
      </c>
      <c r="S99" s="5">
        <v>4771.01</v>
      </c>
      <c r="T99" s="10">
        <v>3.13</v>
      </c>
    </row>
    <row r="100" spans="1:20" x14ac:dyDescent="0.25">
      <c r="A100" t="s">
        <v>122</v>
      </c>
      <c r="B100" s="4">
        <v>155470.3665</v>
      </c>
      <c r="C100" s="5">
        <v>155259.26430000001</v>
      </c>
      <c r="D100" s="6">
        <v>-0.13578289599999999</v>
      </c>
      <c r="E100">
        <f t="shared" si="9"/>
        <v>1195.2851671445289</v>
      </c>
      <c r="F100">
        <f t="shared" si="11"/>
        <v>3.6161944652899365</v>
      </c>
      <c r="L100" s="16" t="s">
        <v>149</v>
      </c>
      <c r="Q100" s="4">
        <v>1195.26</v>
      </c>
      <c r="R100" s="5">
        <v>5.3</v>
      </c>
      <c r="S100" s="5">
        <v>4776.3100000000004</v>
      </c>
      <c r="T100" s="10">
        <v>3.92</v>
      </c>
    </row>
    <row r="101" spans="1:20" x14ac:dyDescent="0.25">
      <c r="A101" t="s">
        <v>123</v>
      </c>
      <c r="B101" s="4">
        <v>156459.764</v>
      </c>
      <c r="C101" s="5">
        <v>156344.45079999999</v>
      </c>
      <c r="D101" s="6">
        <v>-7.3701514999999995E-2</v>
      </c>
      <c r="E101">
        <f t="shared" si="9"/>
        <v>1195.9816870091111</v>
      </c>
      <c r="F101">
        <f t="shared" si="11"/>
        <v>2.6835947714223494</v>
      </c>
      <c r="Q101" s="4">
        <v>1196.0999999999999</v>
      </c>
      <c r="R101" s="5">
        <v>3.73</v>
      </c>
      <c r="S101" s="5">
        <v>4780.04</v>
      </c>
      <c r="T101" s="10">
        <v>4.08</v>
      </c>
    </row>
    <row r="102" spans="1:20" x14ac:dyDescent="0.25">
      <c r="A102" t="s">
        <v>124</v>
      </c>
      <c r="B102" s="4">
        <v>157335.2568</v>
      </c>
      <c r="C102" s="5">
        <v>157347.7542</v>
      </c>
      <c r="D102" s="6">
        <v>7.943215E-3</v>
      </c>
      <c r="E102">
        <f t="shared" si="9"/>
        <v>1196.6213629750089</v>
      </c>
      <c r="F102">
        <f t="shared" si="11"/>
        <v>3.6966797022037099</v>
      </c>
      <c r="Q102" s="4">
        <v>1197</v>
      </c>
      <c r="R102" s="5">
        <v>2.95</v>
      </c>
      <c r="S102" s="5">
        <v>4782.9799999999996</v>
      </c>
      <c r="T102" s="10">
        <v>3.92</v>
      </c>
    </row>
    <row r="103" spans="1:20" x14ac:dyDescent="0.25">
      <c r="A103" t="s">
        <v>125</v>
      </c>
      <c r="B103" s="4">
        <v>157832.41709999999</v>
      </c>
      <c r="C103" s="5">
        <v>157972.19579999999</v>
      </c>
      <c r="D103" s="6">
        <v>8.8561428999999997E-2</v>
      </c>
      <c r="E103">
        <f t="shared" si="9"/>
        <v>1197.0174320574151</v>
      </c>
      <c r="F103">
        <f t="shared" si="11"/>
        <v>4.4318587271120577</v>
      </c>
      <c r="Q103" s="4">
        <v>1197.9100000000001</v>
      </c>
      <c r="R103" s="5">
        <v>3.29</v>
      </c>
      <c r="S103" s="5">
        <v>4786.2700000000004</v>
      </c>
      <c r="T103" s="10">
        <v>3.82</v>
      </c>
    </row>
    <row r="104" spans="1:20" x14ac:dyDescent="0.25">
      <c r="A104" t="s">
        <v>126</v>
      </c>
      <c r="B104" s="4">
        <v>161175.98680000001</v>
      </c>
      <c r="C104" s="5">
        <v>161428.0607</v>
      </c>
      <c r="D104" s="6">
        <v>0.156396704</v>
      </c>
      <c r="E104">
        <f t="shared" si="9"/>
        <v>1199.1814877822894</v>
      </c>
      <c r="F104">
        <f t="shared" si="11"/>
        <v>3.896320637760482</v>
      </c>
      <c r="Q104" s="4">
        <v>1198.81</v>
      </c>
      <c r="R104" s="5">
        <v>3.55</v>
      </c>
      <c r="S104" s="5">
        <v>4789.82</v>
      </c>
      <c r="T104" s="10">
        <v>3.38</v>
      </c>
    </row>
    <row r="105" spans="1:20" x14ac:dyDescent="0.25">
      <c r="A105" t="s">
        <v>127</v>
      </c>
      <c r="B105" s="4">
        <v>161588.745</v>
      </c>
      <c r="C105" s="5">
        <v>161918.54740000001</v>
      </c>
      <c r="D105" s="6">
        <v>0.20409982199999999</v>
      </c>
      <c r="E105">
        <f t="shared" si="9"/>
        <v>1199.4848693944159</v>
      </c>
      <c r="F105">
        <f t="shared" si="11"/>
        <v>3.5031823853048536</v>
      </c>
      <c r="Q105" s="4">
        <v>1199.7</v>
      </c>
      <c r="R105" s="5">
        <v>3.6</v>
      </c>
      <c r="S105" s="5">
        <v>4793.42</v>
      </c>
      <c r="T105" s="10">
        <v>3.35</v>
      </c>
    </row>
    <row r="106" spans="1:20" x14ac:dyDescent="0.25">
      <c r="A106" t="s">
        <v>128</v>
      </c>
      <c r="B106" s="4">
        <v>163036.15470000001</v>
      </c>
      <c r="C106" s="5">
        <v>163404.09529999999</v>
      </c>
      <c r="D106" s="6">
        <v>0.22568038200000001</v>
      </c>
      <c r="E106">
        <f t="shared" si="9"/>
        <v>1200.3981524129463</v>
      </c>
      <c r="F106">
        <f t="shared" si="11"/>
        <v>3.7767894379373956</v>
      </c>
      <c r="Q106" s="4">
        <v>1200.5899999999999</v>
      </c>
      <c r="R106" s="5">
        <v>3.59</v>
      </c>
      <c r="S106" s="5">
        <v>4797.01</v>
      </c>
      <c r="T106" s="10">
        <v>3.51</v>
      </c>
    </row>
    <row r="107" spans="1:20" x14ac:dyDescent="0.25">
      <c r="A107" t="s">
        <v>129</v>
      </c>
      <c r="B107" s="4">
        <v>164147.9203</v>
      </c>
      <c r="C107" s="5">
        <v>164502.04509999999</v>
      </c>
      <c r="D107" s="6">
        <v>0.21573514699999999</v>
      </c>
      <c r="E107">
        <f t="shared" si="9"/>
        <v>1201.0678281329128</v>
      </c>
      <c r="F107">
        <f t="shared" si="11"/>
        <v>4.0503960754977015</v>
      </c>
      <c r="Q107" s="4">
        <v>1201.47</v>
      </c>
      <c r="R107" s="5">
        <v>3.56</v>
      </c>
      <c r="S107" s="5">
        <v>4800.57</v>
      </c>
      <c r="T107" s="10">
        <v>3.58</v>
      </c>
    </row>
    <row r="108" spans="1:20" x14ac:dyDescent="0.25">
      <c r="A108" t="s">
        <v>130</v>
      </c>
      <c r="B108" s="4">
        <v>166529.23860000001</v>
      </c>
      <c r="C108" s="5">
        <v>166817.53950000001</v>
      </c>
      <c r="D108" s="6">
        <v>0.17312325200000001</v>
      </c>
      <c r="E108">
        <f t="shared" si="9"/>
        <v>1202.4655916256306</v>
      </c>
      <c r="F108">
        <f t="shared" si="11"/>
        <v>3.2841038433411995</v>
      </c>
      <c r="Q108" s="4">
        <v>1202.3399999999999</v>
      </c>
      <c r="R108" s="5">
        <v>3.53</v>
      </c>
      <c r="S108" s="5">
        <v>4804.1000000000004</v>
      </c>
      <c r="T108" s="10">
        <v>3.57</v>
      </c>
    </row>
    <row r="109" spans="1:20" x14ac:dyDescent="0.25">
      <c r="A109" t="s">
        <v>131</v>
      </c>
      <c r="B109" s="4">
        <v>168339.61559999999</v>
      </c>
      <c r="C109" s="5">
        <v>168514.9823</v>
      </c>
      <c r="D109" s="6">
        <v>0.104174374</v>
      </c>
      <c r="E109">
        <f t="shared" si="9"/>
        <v>1203.4779940548788</v>
      </c>
      <c r="F109">
        <f t="shared" si="11"/>
        <v>3.9931246604628541</v>
      </c>
      <c r="Q109" s="4">
        <v>1203.21</v>
      </c>
      <c r="R109" s="5">
        <v>3.51</v>
      </c>
      <c r="S109" s="5">
        <v>4807.6099999999997</v>
      </c>
      <c r="T109" s="10">
        <v>3.55</v>
      </c>
    </row>
    <row r="110" spans="1:20" x14ac:dyDescent="0.25">
      <c r="A110" t="s">
        <v>132</v>
      </c>
      <c r="B110" s="4">
        <v>169017.0159</v>
      </c>
      <c r="C110" s="5">
        <v>169052.8046</v>
      </c>
      <c r="D110" s="6">
        <v>2.1174625999999998E-2</v>
      </c>
      <c r="E110">
        <f t="shared" si="9"/>
        <v>1203.7966398356295</v>
      </c>
      <c r="F110">
        <f t="shared" si="11"/>
        <v>3.3984874226832744</v>
      </c>
      <c r="Q110" s="4">
        <v>1204.08</v>
      </c>
      <c r="R110" s="5">
        <v>3.49</v>
      </c>
      <c r="S110" s="5">
        <v>4811.1000000000004</v>
      </c>
      <c r="T110" s="10">
        <v>3.52</v>
      </c>
    </row>
    <row r="111" spans="1:20" x14ac:dyDescent="0.25">
      <c r="A111" t="s">
        <v>133</v>
      </c>
      <c r="B111" s="4">
        <v>171420.94570000001</v>
      </c>
      <c r="C111" s="5">
        <v>171311.02050000001</v>
      </c>
      <c r="D111" s="6">
        <v>-6.4125888000000006E-2</v>
      </c>
      <c r="E111">
        <f t="shared" si="9"/>
        <v>1205.1236016743712</v>
      </c>
      <c r="F111">
        <f t="shared" si="11"/>
        <v>4.0557735414583931</v>
      </c>
      <c r="Q111" s="4">
        <v>1204.95</v>
      </c>
      <c r="R111" s="5">
        <v>3.48</v>
      </c>
      <c r="S111" s="5">
        <v>4814.58</v>
      </c>
      <c r="T111" s="10">
        <v>3.5</v>
      </c>
    </row>
    <row r="112" spans="1:20" x14ac:dyDescent="0.25">
      <c r="A112" t="s">
        <v>134</v>
      </c>
      <c r="B112" s="4">
        <v>172720.6569</v>
      </c>
      <c r="C112" s="5">
        <v>172479.4332</v>
      </c>
      <c r="D112" s="6">
        <v>-0.13966114800000001</v>
      </c>
      <c r="E112">
        <f t="shared" si="9"/>
        <v>1205.8033280519262</v>
      </c>
      <c r="F112">
        <f t="shared" si="11"/>
        <v>3.337736426295578</v>
      </c>
      <c r="Q112" s="4">
        <v>1205.82</v>
      </c>
      <c r="R112" s="5">
        <v>3.47</v>
      </c>
      <c r="S112" s="5">
        <v>4818.05</v>
      </c>
      <c r="T112" s="10">
        <v>3.49</v>
      </c>
    </row>
    <row r="113" spans="1:20" x14ac:dyDescent="0.25">
      <c r="A113" t="s">
        <v>135</v>
      </c>
      <c r="B113" s="4">
        <v>174768.1133</v>
      </c>
      <c r="C113" s="5">
        <v>174432.5863</v>
      </c>
      <c r="D113" s="6">
        <v>-0.19198410199999999</v>
      </c>
      <c r="E113">
        <f t="shared" si="9"/>
        <v>1206.9293621053553</v>
      </c>
      <c r="F113">
        <f t="shared" si="11"/>
        <v>3.4513680504765034</v>
      </c>
      <c r="Q113" s="4">
        <v>1206.68</v>
      </c>
      <c r="R113" s="5">
        <v>3.47</v>
      </c>
      <c r="S113" s="5">
        <v>4821.5200000000004</v>
      </c>
      <c r="T113" s="10">
        <v>3.48</v>
      </c>
    </row>
    <row r="114" spans="1:20" x14ac:dyDescent="0.25">
      <c r="A114" t="s">
        <v>136</v>
      </c>
      <c r="B114" s="4">
        <v>176399.5417</v>
      </c>
      <c r="C114" s="5">
        <v>176032.40539999999</v>
      </c>
      <c r="D114" s="6">
        <v>-0.20812772099999999</v>
      </c>
      <c r="E114">
        <f t="shared" si="9"/>
        <v>1207.8423378662897</v>
      </c>
      <c r="F114">
        <f t="shared" si="11"/>
        <v>4.0456980306601054</v>
      </c>
      <c r="Q114" s="4">
        <v>1207.55</v>
      </c>
      <c r="R114" s="5">
        <v>3.47</v>
      </c>
      <c r="S114" s="5">
        <v>4825</v>
      </c>
      <c r="T114" s="10">
        <v>3.47</v>
      </c>
    </row>
    <row r="115" spans="1:20" x14ac:dyDescent="0.25">
      <c r="A115" t="s">
        <v>137</v>
      </c>
      <c r="B115" s="4">
        <v>177967.64170000001</v>
      </c>
      <c r="C115" s="5">
        <v>177646.44089999999</v>
      </c>
      <c r="D115" s="6">
        <v>-0.18048270299999999</v>
      </c>
      <c r="E115">
        <f t="shared" si="9"/>
        <v>1208.7550566911304</v>
      </c>
      <c r="F115">
        <f t="shared" si="11"/>
        <v>3.6314550167592188</v>
      </c>
      <c r="Q115" s="4">
        <v>1208.42</v>
      </c>
      <c r="R115" s="5">
        <v>3.47</v>
      </c>
      <c r="S115" s="5">
        <v>4828.47</v>
      </c>
      <c r="T115" s="10">
        <v>3.47</v>
      </c>
    </row>
    <row r="116" spans="1:20" x14ac:dyDescent="0.25">
      <c r="A116" t="s">
        <v>138</v>
      </c>
      <c r="B116" s="4">
        <v>179474.96030000001</v>
      </c>
      <c r="C116" s="5">
        <v>179274.69289999999</v>
      </c>
      <c r="D116" s="6">
        <v>-0.11158515099999999</v>
      </c>
      <c r="E116">
        <f t="shared" si="9"/>
        <v>1209.6674505738572</v>
      </c>
      <c r="F116">
        <f t="shared" si="11"/>
        <v>3.8641225219309945</v>
      </c>
      <c r="Q116" s="4">
        <v>1209.29</v>
      </c>
      <c r="R116" s="5">
        <v>3.47</v>
      </c>
      <c r="S116" s="5">
        <v>4831.9399999999996</v>
      </c>
      <c r="T116" s="10">
        <v>3.47</v>
      </c>
    </row>
    <row r="117" spans="1:20" x14ac:dyDescent="0.25">
      <c r="A117" t="s">
        <v>139</v>
      </c>
      <c r="B117" s="4">
        <v>181416.01079999999</v>
      </c>
      <c r="C117" s="5">
        <v>181385.9993</v>
      </c>
      <c r="D117" s="6">
        <v>-1.6542893999999999E-2</v>
      </c>
      <c r="E117">
        <f t="shared" si="9"/>
        <v>1210.8382632317393</v>
      </c>
      <c r="F117">
        <f t="shared" si="11"/>
        <v>3.9089011263840803</v>
      </c>
      <c r="Q117" s="4">
        <v>1210.1600000000001</v>
      </c>
      <c r="R117" s="5">
        <v>3.47</v>
      </c>
      <c r="S117" s="5">
        <v>4835.42</v>
      </c>
      <c r="T117" s="10">
        <v>3.47</v>
      </c>
    </row>
    <row r="118" spans="1:20" x14ac:dyDescent="0.25">
      <c r="A118" t="s">
        <v>140</v>
      </c>
      <c r="B118" s="4">
        <v>182202.24650000001</v>
      </c>
      <c r="C118" s="5">
        <v>182343.8008</v>
      </c>
      <c r="D118" s="6">
        <v>7.7690788999999996E-2</v>
      </c>
      <c r="E118">
        <f t="shared" si="9"/>
        <v>1211.3649199497715</v>
      </c>
      <c r="F118">
        <f t="shared" si="11"/>
        <v>3.5225820834818933</v>
      </c>
      <c r="Q118" s="4">
        <v>1211.03</v>
      </c>
      <c r="R118" s="5">
        <v>3.47</v>
      </c>
      <c r="S118" s="5">
        <v>4838.8900000000003</v>
      </c>
      <c r="T118" s="10">
        <v>3.47</v>
      </c>
    </row>
    <row r="119" spans="1:20" x14ac:dyDescent="0.25">
      <c r="A119" t="s">
        <v>141</v>
      </c>
      <c r="B119" s="4">
        <v>184220.08189999999</v>
      </c>
      <c r="C119" s="5">
        <v>184523.13459999999</v>
      </c>
      <c r="D119" s="6">
        <v>0.16450577399999999</v>
      </c>
      <c r="E119">
        <f t="shared" si="9"/>
        <v>1212.5530125387859</v>
      </c>
      <c r="F119">
        <f t="shared" si="11"/>
        <v>3.7979558476554303</v>
      </c>
      <c r="Q119" s="4">
        <v>1211.8900000000001</v>
      </c>
      <c r="R119" s="5">
        <v>3.47</v>
      </c>
      <c r="S119" s="5">
        <v>4842.3599999999997</v>
      </c>
      <c r="T119" s="10">
        <v>3.47</v>
      </c>
    </row>
    <row r="120" spans="1:20" ht="15.75" thickBot="1" x14ac:dyDescent="0.3">
      <c r="A120" t="s">
        <v>142</v>
      </c>
      <c r="B120" s="7">
        <v>186057.0551</v>
      </c>
      <c r="C120" s="8">
        <v>186516.10759999999</v>
      </c>
      <c r="D120" s="9">
        <v>0.24672675199999999</v>
      </c>
      <c r="E120">
        <f t="shared" si="9"/>
        <v>1213.627288216494</v>
      </c>
      <c r="F120">
        <f t="shared" si="11"/>
        <v>3.9598376426367849</v>
      </c>
      <c r="Q120" s="4">
        <v>1212.76</v>
      </c>
      <c r="R120" s="5">
        <v>3.47</v>
      </c>
      <c r="S120" s="5">
        <v>4845.84</v>
      </c>
      <c r="T120" s="10">
        <v>3.47</v>
      </c>
    </row>
    <row r="121" spans="1:20" x14ac:dyDescent="0.25">
      <c r="Q121" s="4">
        <v>1213.6300000000001</v>
      </c>
      <c r="R121" s="5">
        <v>3.48</v>
      </c>
      <c r="S121" s="5">
        <v>4849.3100000000004</v>
      </c>
      <c r="T121" s="10">
        <v>3.47</v>
      </c>
    </row>
    <row r="122" spans="1:20" x14ac:dyDescent="0.25">
      <c r="Q122" s="4">
        <v>1214.5</v>
      </c>
      <c r="R122" s="5">
        <v>3.48</v>
      </c>
      <c r="S122" s="5">
        <v>4852.79</v>
      </c>
      <c r="T122" s="10">
        <v>3.47</v>
      </c>
    </row>
    <row r="123" spans="1:20" x14ac:dyDescent="0.25">
      <c r="Q123" s="4">
        <v>1215.3699999999999</v>
      </c>
      <c r="R123" s="5">
        <v>3.48</v>
      </c>
      <c r="S123" s="5">
        <v>4856.2700000000004</v>
      </c>
      <c r="T123" s="10">
        <v>3.48</v>
      </c>
    </row>
    <row r="124" spans="1:20" x14ac:dyDescent="0.25">
      <c r="Q124" s="4">
        <v>1216.24</v>
      </c>
      <c r="R124" s="5">
        <v>3.48</v>
      </c>
      <c r="S124" s="5">
        <v>4859.74</v>
      </c>
      <c r="T124" s="10">
        <v>3.48</v>
      </c>
    </row>
    <row r="125" spans="1:20" x14ac:dyDescent="0.25">
      <c r="Q125" s="4">
        <v>1217.1099999999999</v>
      </c>
      <c r="R125" s="5">
        <v>3.48</v>
      </c>
      <c r="S125" s="5">
        <v>4863.22</v>
      </c>
      <c r="T125" s="10">
        <v>3.48</v>
      </c>
    </row>
    <row r="126" spans="1:20" x14ac:dyDescent="0.25">
      <c r="Q126" s="4">
        <v>1217.98</v>
      </c>
      <c r="R126" s="5">
        <v>3.48</v>
      </c>
      <c r="S126" s="5">
        <v>4866.6899999999996</v>
      </c>
      <c r="T126" s="10">
        <v>3.48</v>
      </c>
    </row>
    <row r="127" spans="1:20" x14ac:dyDescent="0.25">
      <c r="Q127" s="4">
        <v>1218.8499999999999</v>
      </c>
      <c r="R127" s="5">
        <v>3.48</v>
      </c>
      <c r="S127" s="5">
        <v>4870.17</v>
      </c>
      <c r="T127" s="10">
        <v>3.48</v>
      </c>
    </row>
    <row r="128" spans="1:20" x14ac:dyDescent="0.25">
      <c r="Q128" s="4">
        <v>1219.72</v>
      </c>
      <c r="R128" s="5">
        <v>3.48</v>
      </c>
      <c r="S128" s="5">
        <v>4873.6499999999996</v>
      </c>
      <c r="T128" s="10">
        <v>3.48</v>
      </c>
    </row>
    <row r="129" spans="17:20" ht="15.75" thickBot="1" x14ac:dyDescent="0.3">
      <c r="Q129" s="7">
        <v>1220.5899999999999</v>
      </c>
      <c r="R129" s="8">
        <v>3.48</v>
      </c>
      <c r="S129" s="8">
        <v>4877.12</v>
      </c>
      <c r="T129" s="11">
        <v>3.48</v>
      </c>
    </row>
  </sheetData>
  <mergeCells count="4">
    <mergeCell ref="B1:D1"/>
    <mergeCell ref="G1:K1"/>
    <mergeCell ref="L1:P1"/>
    <mergeCell ref="Q1:T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calculos_2024Q3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Rafael Cienfuegos Marroquín</dc:creator>
  <cp:lastModifiedBy>Diego Rafael Cienfuegos Marroquín</cp:lastModifiedBy>
  <dcterms:created xsi:type="dcterms:W3CDTF">2024-11-06T18:59:13Z</dcterms:created>
  <dcterms:modified xsi:type="dcterms:W3CDTF">2024-11-21T16:18:46Z</dcterms:modified>
</cp:coreProperties>
</file>