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T:\UEF\Actualizaciones pagina\Tabulados\"/>
    </mc:Choice>
  </mc:AlternateContent>
  <bookViews>
    <workbookView xWindow="0" yWindow="0" windowWidth="28800" windowHeight="11400"/>
  </bookViews>
  <sheets>
    <sheet name="ta_marzo"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9" i="1" l="1"/>
  <c r="O39" i="1"/>
  <c r="K39" i="1"/>
  <c r="H39" i="1"/>
  <c r="G39" i="1"/>
  <c r="C39" i="1"/>
  <c r="L39" i="1" s="1"/>
  <c r="B39" i="1"/>
  <c r="P38" i="1"/>
  <c r="R38" i="1" s="1"/>
  <c r="O38" i="1"/>
  <c r="Q38" i="1" s="1"/>
  <c r="N38" i="1"/>
  <c r="L38" i="1"/>
  <c r="K38" i="1"/>
  <c r="H38" i="1"/>
  <c r="J38" i="1" s="1"/>
  <c r="G38" i="1"/>
  <c r="I38" i="1" s="1"/>
  <c r="R37" i="1"/>
  <c r="P37" i="1"/>
  <c r="O37" i="1"/>
  <c r="L37" i="1"/>
  <c r="K37" i="1"/>
  <c r="M37" i="1" s="1"/>
  <c r="J37" i="1"/>
  <c r="H37" i="1"/>
  <c r="G37" i="1"/>
  <c r="P36" i="1"/>
  <c r="O36" i="1"/>
  <c r="Q36" i="1" s="1"/>
  <c r="N36" i="1"/>
  <c r="L36" i="1"/>
  <c r="K36" i="1"/>
  <c r="H36" i="1"/>
  <c r="G36" i="1"/>
  <c r="I36" i="1" s="1"/>
  <c r="R35" i="1"/>
  <c r="P35" i="1"/>
  <c r="O35" i="1"/>
  <c r="L35" i="1"/>
  <c r="K35" i="1"/>
  <c r="M35" i="1" s="1"/>
  <c r="J35" i="1"/>
  <c r="H35" i="1"/>
  <c r="G35" i="1"/>
  <c r="P34" i="1"/>
  <c r="O34" i="1"/>
  <c r="Q34" i="1" s="1"/>
  <c r="N34" i="1"/>
  <c r="L34" i="1"/>
  <c r="K34" i="1"/>
  <c r="H34" i="1"/>
  <c r="G34" i="1"/>
  <c r="I34" i="1" s="1"/>
  <c r="R33" i="1"/>
  <c r="P33" i="1"/>
  <c r="O33" i="1"/>
  <c r="L33" i="1"/>
  <c r="K33" i="1"/>
  <c r="M33" i="1" s="1"/>
  <c r="J33" i="1"/>
  <c r="H33" i="1"/>
  <c r="G33" i="1"/>
  <c r="P32" i="1"/>
  <c r="O32" i="1"/>
  <c r="Q32" i="1" s="1"/>
  <c r="N32" i="1"/>
  <c r="L32" i="1"/>
  <c r="K32" i="1"/>
  <c r="H32" i="1"/>
  <c r="G32" i="1"/>
  <c r="I32" i="1" s="1"/>
  <c r="R31" i="1"/>
  <c r="P31" i="1"/>
  <c r="O31" i="1"/>
  <c r="L31" i="1"/>
  <c r="K31" i="1"/>
  <c r="M31" i="1" s="1"/>
  <c r="J31" i="1"/>
  <c r="H31" i="1"/>
  <c r="G31" i="1"/>
  <c r="P30" i="1"/>
  <c r="O30" i="1"/>
  <c r="Q30" i="1" s="1"/>
  <c r="N30" i="1"/>
  <c r="L30" i="1"/>
  <c r="K30" i="1"/>
  <c r="H30" i="1"/>
  <c r="G30" i="1"/>
  <c r="I30" i="1" s="1"/>
  <c r="R29" i="1"/>
  <c r="P29" i="1"/>
  <c r="O29" i="1"/>
  <c r="L29" i="1"/>
  <c r="K29" i="1"/>
  <c r="M29" i="1" s="1"/>
  <c r="J29" i="1"/>
  <c r="H29" i="1"/>
  <c r="G29" i="1"/>
  <c r="P28" i="1"/>
  <c r="O28" i="1"/>
  <c r="Q28" i="1" s="1"/>
  <c r="N28" i="1"/>
  <c r="L28" i="1"/>
  <c r="K28" i="1"/>
  <c r="H28" i="1"/>
  <c r="G28" i="1"/>
  <c r="I28" i="1" s="1"/>
  <c r="R27" i="1"/>
  <c r="P27" i="1"/>
  <c r="O27" i="1"/>
  <c r="L27" i="1"/>
  <c r="K27" i="1"/>
  <c r="M27" i="1" s="1"/>
  <c r="J27" i="1"/>
  <c r="H27" i="1"/>
  <c r="G27" i="1"/>
  <c r="P26" i="1"/>
  <c r="O26" i="1"/>
  <c r="Q26" i="1" s="1"/>
  <c r="N26" i="1"/>
  <c r="L26" i="1"/>
  <c r="K26" i="1"/>
  <c r="H26" i="1"/>
  <c r="G26" i="1"/>
  <c r="I26" i="1" s="1"/>
  <c r="R25" i="1"/>
  <c r="P25" i="1"/>
  <c r="O25" i="1"/>
  <c r="L25" i="1"/>
  <c r="K25" i="1"/>
  <c r="M25" i="1" s="1"/>
  <c r="J25" i="1"/>
  <c r="H25" i="1"/>
  <c r="G25" i="1"/>
  <c r="P24" i="1"/>
  <c r="O24" i="1"/>
  <c r="Q24" i="1" s="1"/>
  <c r="N24" i="1"/>
  <c r="L24" i="1"/>
  <c r="K24" i="1"/>
  <c r="H24" i="1"/>
  <c r="G24" i="1"/>
  <c r="I24" i="1" s="1"/>
  <c r="R23" i="1"/>
  <c r="P23" i="1"/>
  <c r="O23" i="1"/>
  <c r="L23" i="1"/>
  <c r="K23" i="1"/>
  <c r="M23" i="1" s="1"/>
  <c r="J23" i="1"/>
  <c r="H23" i="1"/>
  <c r="G23" i="1"/>
  <c r="P22" i="1"/>
  <c r="O22" i="1"/>
  <c r="Q22" i="1" s="1"/>
  <c r="N22" i="1"/>
  <c r="L22" i="1"/>
  <c r="K22" i="1"/>
  <c r="H22" i="1"/>
  <c r="G22" i="1"/>
  <c r="I22" i="1" s="1"/>
  <c r="R21" i="1"/>
  <c r="P21" i="1"/>
  <c r="O21" i="1"/>
  <c r="L21" i="1"/>
  <c r="K21" i="1"/>
  <c r="M21" i="1" s="1"/>
  <c r="J21" i="1"/>
  <c r="H21" i="1"/>
  <c r="G21" i="1"/>
  <c r="P20" i="1"/>
  <c r="O20" i="1"/>
  <c r="Q20" i="1" s="1"/>
  <c r="N20" i="1"/>
  <c r="L20" i="1"/>
  <c r="K20" i="1"/>
  <c r="H20" i="1"/>
  <c r="G20" i="1"/>
  <c r="I20" i="1" s="1"/>
  <c r="R19" i="1"/>
  <c r="Q19" i="1"/>
  <c r="P19" i="1"/>
  <c r="O19" i="1"/>
  <c r="L19" i="1"/>
  <c r="K19" i="1"/>
  <c r="M19" i="1" s="1"/>
  <c r="J19" i="1"/>
  <c r="I19" i="1"/>
  <c r="H19" i="1"/>
  <c r="G19" i="1"/>
  <c r="P18" i="1"/>
  <c r="O18" i="1"/>
  <c r="Q18" i="1" s="1"/>
  <c r="N18" i="1"/>
  <c r="M18" i="1"/>
  <c r="L18" i="1"/>
  <c r="K18" i="1"/>
  <c r="H18" i="1"/>
  <c r="G18" i="1"/>
  <c r="I18" i="1" s="1"/>
  <c r="R17" i="1"/>
  <c r="Q17" i="1"/>
  <c r="P17" i="1"/>
  <c r="O17" i="1"/>
  <c r="L17" i="1"/>
  <c r="K17" i="1"/>
  <c r="M17" i="1" s="1"/>
  <c r="J17" i="1"/>
  <c r="I17" i="1"/>
  <c r="H17" i="1"/>
  <c r="G17" i="1"/>
  <c r="P16" i="1"/>
  <c r="O16" i="1"/>
  <c r="Q16" i="1" s="1"/>
  <c r="N16" i="1"/>
  <c r="M16" i="1"/>
  <c r="L16" i="1"/>
  <c r="K16" i="1"/>
  <c r="H16" i="1"/>
  <c r="G16" i="1"/>
  <c r="I16" i="1" s="1"/>
  <c r="R15" i="1"/>
  <c r="Q15" i="1"/>
  <c r="P15" i="1"/>
  <c r="O15" i="1"/>
  <c r="L15" i="1"/>
  <c r="K15" i="1"/>
  <c r="M15" i="1" s="1"/>
  <c r="J15" i="1"/>
  <c r="I15" i="1"/>
  <c r="H15" i="1"/>
  <c r="G15" i="1"/>
  <c r="P14" i="1"/>
  <c r="O14" i="1"/>
  <c r="Q14" i="1" s="1"/>
  <c r="N14" i="1"/>
  <c r="M14" i="1"/>
  <c r="L14" i="1"/>
  <c r="K14" i="1"/>
  <c r="H14" i="1"/>
  <c r="G14" i="1"/>
  <c r="I14" i="1" s="1"/>
  <c r="R13" i="1"/>
  <c r="Q13" i="1"/>
  <c r="P13" i="1"/>
  <c r="O13" i="1"/>
  <c r="L13" i="1"/>
  <c r="K13" i="1"/>
  <c r="M13" i="1" s="1"/>
  <c r="J13" i="1"/>
  <c r="I13" i="1"/>
  <c r="H13" i="1"/>
  <c r="G13" i="1"/>
  <c r="P12" i="1"/>
  <c r="O12" i="1"/>
  <c r="Q12" i="1" s="1"/>
  <c r="N12" i="1"/>
  <c r="M12" i="1"/>
  <c r="L12" i="1"/>
  <c r="K12" i="1"/>
  <c r="H12" i="1"/>
  <c r="G12" i="1"/>
  <c r="I12" i="1" s="1"/>
  <c r="R11" i="1"/>
  <c r="Q11" i="1"/>
  <c r="P11" i="1"/>
  <c r="O11" i="1"/>
  <c r="L11" i="1"/>
  <c r="K11" i="1"/>
  <c r="M11" i="1" s="1"/>
  <c r="J11" i="1"/>
  <c r="I11" i="1"/>
  <c r="H11" i="1"/>
  <c r="G11" i="1"/>
  <c r="P10" i="1"/>
  <c r="O10" i="1"/>
  <c r="Q10" i="1" s="1"/>
  <c r="N10" i="1"/>
  <c r="M10" i="1"/>
  <c r="L10" i="1"/>
  <c r="K10" i="1"/>
  <c r="H10" i="1"/>
  <c r="G10" i="1"/>
  <c r="I10" i="1" s="1"/>
  <c r="R9" i="1"/>
  <c r="Q9" i="1"/>
  <c r="P9" i="1"/>
  <c r="O9" i="1"/>
  <c r="N9" i="1"/>
  <c r="L9" i="1"/>
  <c r="K9" i="1"/>
  <c r="M9" i="1" s="1"/>
  <c r="J9" i="1"/>
  <c r="I9" i="1"/>
  <c r="H9" i="1"/>
  <c r="G9" i="1"/>
  <c r="P8" i="1"/>
  <c r="O8" i="1"/>
  <c r="Q8" i="1" s="1"/>
  <c r="N8" i="1"/>
  <c r="M8" i="1"/>
  <c r="L8" i="1"/>
  <c r="N23" i="1" s="1"/>
  <c r="K8" i="1"/>
  <c r="H8" i="1"/>
  <c r="G8" i="1"/>
  <c r="I8" i="1" s="1"/>
  <c r="R7" i="1"/>
  <c r="Q7" i="1"/>
  <c r="P7" i="1"/>
  <c r="R36" i="1" s="1"/>
  <c r="O7" i="1"/>
  <c r="Q37" i="1" s="1"/>
  <c r="N7" i="1"/>
  <c r="L7" i="1"/>
  <c r="N37" i="1" s="1"/>
  <c r="K7" i="1"/>
  <c r="M7" i="1" s="1"/>
  <c r="J7" i="1"/>
  <c r="I7" i="1"/>
  <c r="H7" i="1"/>
  <c r="J36" i="1" s="1"/>
  <c r="G7" i="1"/>
  <c r="I37" i="1" s="1"/>
  <c r="R10" i="1" l="1"/>
  <c r="J12" i="1"/>
  <c r="N13" i="1"/>
  <c r="R14" i="1"/>
  <c r="J16" i="1"/>
  <c r="J18" i="1"/>
  <c r="R22" i="1"/>
  <c r="M20" i="1"/>
  <c r="I21" i="1"/>
  <c r="Q21" i="1"/>
  <c r="M22" i="1"/>
  <c r="I23" i="1"/>
  <c r="Q23" i="1"/>
  <c r="M24" i="1"/>
  <c r="I25" i="1"/>
  <c r="Q25" i="1"/>
  <c r="M26" i="1"/>
  <c r="I27" i="1"/>
  <c r="Q27" i="1"/>
  <c r="M28" i="1"/>
  <c r="I29" i="1"/>
  <c r="Q29" i="1"/>
  <c r="M30" i="1"/>
  <c r="I31" i="1"/>
  <c r="Q31" i="1"/>
  <c r="M32" i="1"/>
  <c r="I33" i="1"/>
  <c r="Q33" i="1"/>
  <c r="M34" i="1"/>
  <c r="I35" i="1"/>
  <c r="Q35" i="1"/>
  <c r="M36" i="1"/>
  <c r="M38" i="1"/>
  <c r="J8" i="1"/>
  <c r="R8" i="1"/>
  <c r="J10" i="1"/>
  <c r="N11" i="1"/>
  <c r="R12" i="1"/>
  <c r="J14" i="1"/>
  <c r="N15" i="1"/>
  <c r="R16" i="1"/>
  <c r="N17" i="1"/>
  <c r="R18" i="1"/>
  <c r="N19" i="1"/>
  <c r="J20" i="1"/>
  <c r="R20" i="1"/>
  <c r="N21" i="1"/>
  <c r="J22" i="1"/>
  <c r="J24" i="1"/>
  <c r="R24" i="1"/>
  <c r="N25" i="1"/>
  <c r="J26" i="1"/>
  <c r="R26" i="1"/>
  <c r="N27" i="1"/>
  <c r="J28" i="1"/>
  <c r="R28" i="1"/>
  <c r="N29" i="1"/>
  <c r="J30" i="1"/>
  <c r="R30" i="1"/>
  <c r="N31" i="1"/>
  <c r="J32" i="1"/>
  <c r="R32" i="1"/>
  <c r="N33" i="1"/>
  <c r="J34" i="1"/>
  <c r="R34" i="1"/>
  <c r="N35" i="1"/>
</calcChain>
</file>

<file path=xl/sharedStrings.xml><?xml version="1.0" encoding="utf-8"?>
<sst xmlns="http://schemas.openxmlformats.org/spreadsheetml/2006/main" count="59" uniqueCount="51">
  <si>
    <t>Trabajadores asegurados</t>
  </si>
  <si>
    <t>Por entidad federativa</t>
  </si>
  <si>
    <t>2020-2022</t>
  </si>
  <si>
    <t>Entidad federativa</t>
  </si>
  <si>
    <t>2020
Diciembre</t>
  </si>
  <si>
    <t>2021
Diciembre</t>
  </si>
  <si>
    <t>2021
Marzo</t>
  </si>
  <si>
    <t>2022
Febrero</t>
  </si>
  <si>
    <t>2022
Marzo</t>
  </si>
  <si>
    <t>Marzo 2022 respecto a Febrero 2022</t>
  </si>
  <si>
    <t>Marzo 2022 respecto a Diciembre 2021</t>
  </si>
  <si>
    <t>Marzo 2022 respecto a Marzo 2021</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</si>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</sst>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Arial"/>
      <family val="2"/>
    </font>
    <font>
      <sz val="11"/>
      <color theme="1"/>
      <name val="Calibri"/>
      <family val="2"/>
      <scheme val="minor"/>
    </font>
    <font>
      <sz val="10"/>
      <name val="Arial"/>
      <family val="2"/>
    </font>
    <font>
      <b/>
      <sz val="8"/>
      <name val="Arial"/>
      <family val="2"/>
    </font>
    <font>
      <b/>
      <sz val="8"/>
      <color theme="0"/>
      <name val="Arial"/>
      <family val="2"/>
    </font>
    <font>
      <sz val="8"/>
      <name val="Arial"/>
      <family val="2"/>
    </font>
    <font>
      <b/>
      <sz val="10"/>
      <name val="Arial"/>
      <family val="2"/>
    </font>
  </fonts>
  <fills count="7">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s>
  <cellStyleXfs count="3">
    <xf numFmtId="0" fontId="0" fillId="0" borderId="0"/>
    <xf numFmtId="9" fontId="2" fillId="0" borderId="0" applyFont="0" applyFill="0" applyBorder="0" applyAlignment="0" applyProtection="0"/>
    <xf numFmtId="0" fontId="1" fillId="0" borderId="0"/>
  </cellStyleXfs>
  <cellXfs count="58">
    <xf numFmtId="0" fontId="0" fillId="0" borderId="0" xfId="0"/>
    <xf numFmtId="0" fontId="3" fillId="0" borderId="0" xfId="0" applyFont="1" applyAlignment="1">
      <alignment horizontal="left"/>
    </xf>
    <xf numFmtId="49" fontId="3" fillId="0" borderId="0" xfId="0" applyNumberFormat="1" applyFont="1" applyAlignment="1">
      <alignment horizontal="left"/>
    </xf>
    <xf numFmtId="0" fontId="0" fillId="0" borderId="0" xfId="0" applyAlignment="1">
      <alignment horizontal="left"/>
    </xf>
    <xf numFmtId="0" fontId="4" fillId="3" borderId="7"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4" borderId="9" xfId="0" applyFont="1" applyFill="1" applyBorder="1" applyAlignment="1">
      <alignment horizontal="left" vertical="center" wrapText="1"/>
    </xf>
    <xf numFmtId="3" fontId="5" fillId="4" borderId="0" xfId="2" applyNumberFormat="1" applyFont="1" applyFill="1" applyBorder="1" applyAlignment="1">
      <alignment horizontal="right" vertical="center" wrapText="1"/>
    </xf>
    <xf numFmtId="3" fontId="5" fillId="4" borderId="9" xfId="2" applyNumberFormat="1" applyFont="1" applyFill="1" applyBorder="1" applyAlignment="1">
      <alignment horizontal="right" vertical="center" wrapText="1"/>
    </xf>
    <xf numFmtId="10" fontId="5" fillId="4" borderId="0" xfId="1" applyNumberFormat="1" applyFont="1" applyFill="1" applyBorder="1" applyAlignment="1">
      <alignment horizontal="right" vertical="center" wrapText="1"/>
    </xf>
    <xf numFmtId="3" fontId="5" fillId="4" borderId="10" xfId="2" applyNumberFormat="1" applyFont="1" applyFill="1" applyBorder="1" applyAlignment="1">
      <alignment horizontal="right" vertical="center" wrapText="1"/>
    </xf>
    <xf numFmtId="3" fontId="5" fillId="4" borderId="0" xfId="0" applyNumberFormat="1" applyFont="1" applyFill="1" applyBorder="1" applyAlignment="1">
      <alignment horizontal="right" vertical="center" wrapText="1"/>
    </xf>
    <xf numFmtId="0" fontId="5" fillId="4" borderId="0" xfId="0" applyNumberFormat="1" applyFont="1" applyFill="1" applyBorder="1" applyAlignment="1">
      <alignment horizontal="center" vertical="center" wrapText="1"/>
    </xf>
    <xf numFmtId="3" fontId="5" fillId="4" borderId="10" xfId="0" applyNumberFormat="1" applyFont="1" applyFill="1" applyBorder="1" applyAlignment="1">
      <alignment horizontal="center" vertical="center" wrapText="1"/>
    </xf>
    <xf numFmtId="3" fontId="5" fillId="4" borderId="9" xfId="0" applyNumberFormat="1" applyFont="1" applyFill="1" applyBorder="1" applyAlignment="1">
      <alignment horizontal="center" vertical="center" wrapText="1"/>
    </xf>
    <xf numFmtId="10" fontId="5" fillId="4" borderId="0" xfId="1" applyNumberFormat="1" applyFont="1" applyFill="1" applyBorder="1" applyAlignment="1">
      <alignment horizontal="center" vertical="center" wrapText="1"/>
    </xf>
    <xf numFmtId="3" fontId="5" fillId="4" borderId="0" xfId="0" applyNumberFormat="1" applyFont="1" applyFill="1" applyBorder="1" applyAlignment="1">
      <alignment horizontal="center" vertical="center" wrapText="1"/>
    </xf>
    <xf numFmtId="0" fontId="5" fillId="4" borderId="10" xfId="0" applyNumberFormat="1" applyFont="1" applyFill="1" applyBorder="1" applyAlignment="1">
      <alignment horizontal="center" vertical="center" wrapText="1"/>
    </xf>
    <xf numFmtId="0" fontId="0" fillId="0" borderId="0" xfId="0" applyFill="1"/>
    <xf numFmtId="0" fontId="3" fillId="5" borderId="9" xfId="0" applyFont="1" applyFill="1" applyBorder="1" applyAlignment="1">
      <alignment horizontal="left" vertical="center" wrapText="1"/>
    </xf>
    <xf numFmtId="3" fontId="3" fillId="5" borderId="0" xfId="2" applyNumberFormat="1" applyFont="1" applyFill="1" applyBorder="1" applyAlignment="1">
      <alignment horizontal="right" vertical="center" wrapText="1"/>
    </xf>
    <xf numFmtId="3" fontId="3" fillId="5" borderId="9" xfId="2" applyNumberFormat="1" applyFont="1" applyFill="1" applyBorder="1" applyAlignment="1">
      <alignment horizontal="right" vertical="center" wrapText="1"/>
    </xf>
    <xf numFmtId="10" fontId="3" fillId="5" borderId="0" xfId="1" applyNumberFormat="1" applyFont="1" applyFill="1" applyBorder="1" applyAlignment="1">
      <alignment horizontal="right" vertical="center" wrapText="1"/>
    </xf>
    <xf numFmtId="3" fontId="3" fillId="5" borderId="10" xfId="2" applyNumberFormat="1" applyFont="1" applyFill="1" applyBorder="1" applyAlignment="1">
      <alignment horizontal="right" vertical="center" wrapText="1"/>
    </xf>
    <xf numFmtId="3" fontId="3" fillId="5" borderId="0" xfId="0" applyNumberFormat="1" applyFont="1" applyFill="1" applyBorder="1" applyAlignment="1">
      <alignment horizontal="right" vertical="center" wrapText="1"/>
    </xf>
    <xf numFmtId="0" fontId="3" fillId="5" borderId="0" xfId="0" applyNumberFormat="1" applyFont="1" applyFill="1" applyBorder="1" applyAlignment="1">
      <alignment horizontal="center" vertical="center" wrapText="1"/>
    </xf>
    <xf numFmtId="3" fontId="3" fillId="5" borderId="10" xfId="0" applyNumberFormat="1" applyFont="1" applyFill="1" applyBorder="1" applyAlignment="1">
      <alignment horizontal="center" vertical="center" wrapText="1"/>
    </xf>
    <xf numFmtId="3" fontId="3" fillId="5" borderId="9" xfId="0" applyNumberFormat="1" applyFont="1" applyFill="1" applyBorder="1" applyAlignment="1">
      <alignment horizontal="center" vertical="center" wrapText="1"/>
    </xf>
    <xf numFmtId="10" fontId="3" fillId="5" borderId="0" xfId="1" applyNumberFormat="1" applyFont="1" applyFill="1" applyBorder="1" applyAlignment="1">
      <alignment horizontal="center" vertical="center" wrapText="1"/>
    </xf>
    <xf numFmtId="3" fontId="3" fillId="5" borderId="0" xfId="0" applyNumberFormat="1" applyFont="1" applyFill="1" applyBorder="1" applyAlignment="1">
      <alignment horizontal="center" vertical="center" wrapText="1"/>
    </xf>
    <xf numFmtId="0" fontId="3" fillId="5" borderId="10" xfId="0" applyNumberFormat="1" applyFont="1" applyFill="1" applyBorder="1" applyAlignment="1">
      <alignment horizontal="center" vertical="center" wrapText="1"/>
    </xf>
    <xf numFmtId="0" fontId="3" fillId="6" borderId="7" xfId="0" applyFont="1" applyFill="1" applyBorder="1" applyAlignment="1">
      <alignment horizontal="left" vertical="center" wrapText="1"/>
    </xf>
    <xf numFmtId="3" fontId="3" fillId="6" borderId="8" xfId="2" applyNumberFormat="1" applyFont="1" applyFill="1" applyBorder="1" applyAlignment="1">
      <alignment horizontal="right" vertical="center" wrapText="1"/>
    </xf>
    <xf numFmtId="3" fontId="3" fillId="6" borderId="8" xfId="0" applyNumberFormat="1" applyFont="1" applyFill="1" applyBorder="1"/>
    <xf numFmtId="3" fontId="3" fillId="6" borderId="7" xfId="2" applyNumberFormat="1" applyFont="1" applyFill="1" applyBorder="1" applyAlignment="1">
      <alignment horizontal="right" vertical="center" wrapText="1"/>
    </xf>
    <xf numFmtId="10" fontId="3" fillId="6" borderId="8" xfId="1" applyNumberFormat="1" applyFont="1" applyFill="1" applyBorder="1" applyAlignment="1">
      <alignment horizontal="right" vertical="center" wrapText="1"/>
    </xf>
    <xf numFmtId="3" fontId="3" fillId="6" borderId="4" xfId="0" applyNumberFormat="1" applyFont="1" applyFill="1" applyBorder="1"/>
    <xf numFmtId="3" fontId="3" fillId="6" borderId="8" xfId="0" applyNumberFormat="1" applyFont="1" applyFill="1" applyBorder="1" applyAlignment="1">
      <alignment horizontal="right" vertical="center" wrapText="1"/>
    </xf>
    <xf numFmtId="0" fontId="6" fillId="6" borderId="8" xfId="0" applyFont="1" applyFill="1" applyBorder="1"/>
    <xf numFmtId="3" fontId="3" fillId="6" borderId="7" xfId="0" applyNumberFormat="1" applyFont="1" applyFill="1" applyBorder="1" applyAlignment="1">
      <alignment horizontal="center" vertical="center" wrapText="1"/>
    </xf>
    <xf numFmtId="10" fontId="3" fillId="6" borderId="8" xfId="1" applyNumberFormat="1" applyFont="1" applyFill="1" applyBorder="1" applyAlignment="1">
      <alignment horizontal="center" vertical="center" wrapText="1"/>
    </xf>
    <xf numFmtId="0" fontId="6" fillId="6" borderId="4" xfId="0" applyFont="1" applyFill="1" applyBorder="1"/>
    <xf numFmtId="0" fontId="6" fillId="0" borderId="0" xfId="0" applyFont="1"/>
    <xf numFmtId="0" fontId="0" fillId="4" borderId="0" xfId="0" applyFill="1"/>
    <xf numFmtId="10" fontId="0" fillId="4" borderId="0" xfId="1" applyNumberFormat="1" applyFont="1" applyFill="1"/>
    <xf numFmtId="3" fontId="0" fillId="4" borderId="0" xfId="0" applyNumberFormat="1" applyFill="1"/>
    <xf numFmtId="0" fontId="3" fillId="0" borderId="0" xfId="0" applyFont="1"/>
    <xf numFmtId="10" fontId="0" fillId="0" borderId="0" xfId="1" applyNumberFormat="1" applyFont="1"/>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5" fillId="0" borderId="0" xfId="0" applyFont="1" applyBorder="1" applyAlignment="1">
      <alignment horizontal="left" wrapText="1"/>
    </xf>
    <xf numFmtId="0" fontId="3" fillId="0" borderId="0" xfId="0" applyFont="1" applyAlignment="1">
      <alignment horizontal="left"/>
    </xf>
    <xf numFmtId="49" fontId="3" fillId="0" borderId="0" xfId="0" applyNumberFormat="1" applyFont="1" applyAlignment="1">
      <alignment horizontal="left"/>
    </xf>
    <xf numFmtId="0" fontId="3" fillId="2" borderId="1"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2" xfId="2" applyFont="1" applyFill="1" applyBorder="1" applyAlignment="1">
      <alignment horizontal="center" vertical="center" wrapText="1"/>
    </xf>
    <xf numFmtId="0" fontId="3" fillId="2" borderId="6" xfId="2" applyFont="1" applyFill="1" applyBorder="1" applyAlignment="1">
      <alignment horizontal="center" vertical="center" wrapText="1"/>
    </xf>
  </cellXfs>
  <cellStyles count="3">
    <cellStyle name="Normal" xfId="0" builtinId="0"/>
    <cellStyle name="Normal 2" xfId="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2"/>
  <sheetViews>
    <sheetView showGridLines="0" tabSelected="1" zoomScale="110" zoomScaleNormal="110" workbookViewId="0">
      <selection activeCell="F39" sqref="F39"/>
    </sheetView>
  </sheetViews>
  <sheetFormatPr baseColWidth="10" defaultColWidth="9.140625" defaultRowHeight="12.75" x14ac:dyDescent="0.2"/>
  <cols>
    <col min="1" max="1" width="16" customWidth="1"/>
    <col min="2" max="3" width="10.42578125" customWidth="1"/>
    <col min="4" max="4" width="9.28515625" customWidth="1"/>
    <col min="5" max="10" width="10.140625" customWidth="1"/>
    <col min="11" max="11" width="10.42578125" customWidth="1"/>
    <col min="12" max="14" width="9.85546875" customWidth="1"/>
    <col min="15" max="15" width="9.42578125" bestFit="1" customWidth="1"/>
    <col min="16" max="16" width="10.5703125" bestFit="1" customWidth="1"/>
  </cols>
  <sheetData>
    <row r="1" spans="1:18" x14ac:dyDescent="0.2">
      <c r="A1" s="52" t="s">
        <v>0</v>
      </c>
      <c r="B1" s="52"/>
      <c r="C1" s="52"/>
      <c r="D1" s="52"/>
      <c r="E1" s="52"/>
      <c r="F1" s="52"/>
      <c r="G1" s="52"/>
      <c r="H1" s="52"/>
      <c r="I1" s="52"/>
      <c r="J1" s="52"/>
      <c r="K1" s="52"/>
      <c r="L1" s="52"/>
      <c r="M1" s="52"/>
      <c r="N1" s="1"/>
    </row>
    <row r="2" spans="1:18" x14ac:dyDescent="0.2">
      <c r="A2" s="52" t="s">
        <v>1</v>
      </c>
      <c r="B2" s="52"/>
      <c r="C2" s="52"/>
      <c r="D2" s="52"/>
      <c r="E2" s="52"/>
      <c r="F2" s="52"/>
      <c r="G2" s="52"/>
      <c r="H2" s="52"/>
      <c r="I2" s="52"/>
      <c r="J2" s="52"/>
      <c r="K2" s="52"/>
      <c r="L2" s="52"/>
      <c r="M2" s="52"/>
      <c r="N2" s="1"/>
    </row>
    <row r="3" spans="1:18" x14ac:dyDescent="0.2">
      <c r="A3" s="53" t="s">
        <v>2</v>
      </c>
      <c r="B3" s="53"/>
      <c r="C3" s="53"/>
      <c r="D3" s="53"/>
      <c r="E3" s="53"/>
      <c r="F3" s="53"/>
      <c r="G3" s="53"/>
      <c r="H3" s="53"/>
      <c r="I3" s="53"/>
      <c r="J3" s="53"/>
      <c r="K3" s="53"/>
      <c r="L3" s="53"/>
      <c r="M3" s="53"/>
      <c r="N3" s="2"/>
    </row>
    <row r="4" spans="1:18" x14ac:dyDescent="0.2">
      <c r="A4" s="3"/>
      <c r="B4" s="3"/>
      <c r="C4" s="3"/>
      <c r="D4" s="3"/>
      <c r="E4" s="3"/>
      <c r="F4" s="3"/>
      <c r="G4" s="3"/>
      <c r="H4" s="3"/>
      <c r="I4" s="3"/>
      <c r="J4" s="3"/>
      <c r="K4" s="3"/>
      <c r="L4" s="3"/>
      <c r="M4" s="3"/>
      <c r="N4" s="3"/>
    </row>
    <row r="5" spans="1:18" ht="18" customHeight="1" x14ac:dyDescent="0.2">
      <c r="A5" s="54" t="s">
        <v>3</v>
      </c>
      <c r="B5" s="56" t="s">
        <v>4</v>
      </c>
      <c r="C5" s="56" t="s">
        <v>5</v>
      </c>
      <c r="D5" s="56" t="s">
        <v>6</v>
      </c>
      <c r="E5" s="56" t="s">
        <v>7</v>
      </c>
      <c r="F5" s="56" t="s">
        <v>8</v>
      </c>
      <c r="G5" s="50" t="s">
        <v>9</v>
      </c>
      <c r="H5" s="50"/>
      <c r="I5" s="50"/>
      <c r="J5" s="50"/>
      <c r="K5" s="49" t="s">
        <v>10</v>
      </c>
      <c r="L5" s="50"/>
      <c r="M5" s="50"/>
      <c r="N5" s="50"/>
      <c r="O5" s="50" t="s">
        <v>11</v>
      </c>
      <c r="P5" s="50"/>
      <c r="Q5" s="50"/>
      <c r="R5" s="50"/>
    </row>
    <row r="6" spans="1:18" ht="46.5" customHeight="1" x14ac:dyDescent="0.2">
      <c r="A6" s="55"/>
      <c r="B6" s="57"/>
      <c r="C6" s="57"/>
      <c r="D6" s="57"/>
      <c r="E6" s="57"/>
      <c r="F6" s="57"/>
      <c r="G6" s="4" t="s">
        <v>12</v>
      </c>
      <c r="H6" s="5" t="s">
        <v>13</v>
      </c>
      <c r="I6" s="5" t="s">
        <v>14</v>
      </c>
      <c r="J6" s="6" t="s">
        <v>15</v>
      </c>
      <c r="K6" s="5" t="s">
        <v>12</v>
      </c>
      <c r="L6" s="5" t="s">
        <v>13</v>
      </c>
      <c r="M6" s="5" t="s">
        <v>14</v>
      </c>
      <c r="N6" s="6" t="s">
        <v>15</v>
      </c>
      <c r="O6" s="4" t="s">
        <v>12</v>
      </c>
      <c r="P6" s="5" t="s">
        <v>13</v>
      </c>
      <c r="Q6" s="5" t="s">
        <v>14</v>
      </c>
      <c r="R6" s="6" t="s">
        <v>15</v>
      </c>
    </row>
    <row r="7" spans="1:18" ht="12.75" customHeight="1" x14ac:dyDescent="0.2">
      <c r="A7" s="7" t="s">
        <v>16</v>
      </c>
      <c r="B7" s="8">
        <v>321424</v>
      </c>
      <c r="C7" s="8">
        <v>335529</v>
      </c>
      <c r="D7" s="8">
        <v>331624</v>
      </c>
      <c r="E7" s="8">
        <v>340944</v>
      </c>
      <c r="F7" s="8">
        <v>341250</v>
      </c>
      <c r="G7" s="9">
        <f>F7-E7</f>
        <v>306</v>
      </c>
      <c r="H7" s="10">
        <f>F7/E7-1</f>
        <v>8.9750809517097352E-4</v>
      </c>
      <c r="I7" s="8">
        <f>_xlfn.RANK.EQ(G7,$G$7:$G$38)</f>
        <v>27</v>
      </c>
      <c r="J7" s="11">
        <f>_xlfn.RANK.EQ(H7,$H$7:$H$38)</f>
        <v>27</v>
      </c>
      <c r="K7" s="12">
        <f>F7-C7</f>
        <v>5721</v>
      </c>
      <c r="L7" s="10">
        <f>F7/C7-1</f>
        <v>1.7050687123914665E-2</v>
      </c>
      <c r="M7" s="13">
        <f>_xlfn.RANK.EQ(K7,$K$7:$K$38)</f>
        <v>20</v>
      </c>
      <c r="N7" s="14">
        <f>_xlfn.RANK.EQ(L7,$L$7:$L$38)</f>
        <v>20</v>
      </c>
      <c r="O7" s="15">
        <f>F7-D7</f>
        <v>9626</v>
      </c>
      <c r="P7" s="16">
        <f>F7/D7-1</f>
        <v>2.9026849685185541E-2</v>
      </c>
      <c r="Q7" s="17">
        <f>_xlfn.RANK.EQ(O7,$O$7:$O$38)</f>
        <v>24</v>
      </c>
      <c r="R7" s="18">
        <f>_xlfn.RANK.EQ(P7,$P$7:$P$38)</f>
        <v>25</v>
      </c>
    </row>
    <row r="8" spans="1:18" x14ac:dyDescent="0.2">
      <c r="A8" s="7" t="s">
        <v>17</v>
      </c>
      <c r="B8" s="8">
        <v>944174</v>
      </c>
      <c r="C8" s="8">
        <v>1004354</v>
      </c>
      <c r="D8" s="8">
        <v>983129</v>
      </c>
      <c r="E8" s="8">
        <v>1029980</v>
      </c>
      <c r="F8" s="8">
        <v>1036470</v>
      </c>
      <c r="G8" s="9">
        <f t="shared" ref="G8:G39" si="0">F8-E8</f>
        <v>6490</v>
      </c>
      <c r="H8" s="10">
        <f t="shared" ref="H8:H39" si="1">F8/E8-1</f>
        <v>6.3010932251110763E-3</v>
      </c>
      <c r="I8" s="8">
        <f t="shared" ref="I8:I38" si="2">_xlfn.RANK.EQ(G8,$G$7:$G$38)</f>
        <v>3</v>
      </c>
      <c r="J8" s="11">
        <f t="shared" ref="J8:J38" si="3">_xlfn.RANK.EQ(H8,$H$7:$H$38)</f>
        <v>10</v>
      </c>
      <c r="K8" s="12">
        <f t="shared" ref="K8:K39" si="4">F8-C8</f>
        <v>32116</v>
      </c>
      <c r="L8" s="10">
        <f t="shared" ref="L8:L39" si="5">F8/C8-1</f>
        <v>3.1976773129792857E-2</v>
      </c>
      <c r="M8" s="13">
        <f t="shared" ref="M8:M38" si="6">_xlfn.RANK.EQ(K8,$K$7:$K$38)</f>
        <v>3</v>
      </c>
      <c r="N8" s="14">
        <f t="shared" ref="N8:N38" si="7">_xlfn.RANK.EQ(L8,$L$7:$L$38)</f>
        <v>7</v>
      </c>
      <c r="O8" s="15">
        <f t="shared" ref="O8:O39" si="8">F8-D8</f>
        <v>53341</v>
      </c>
      <c r="P8" s="16">
        <f t="shared" ref="P8:P39" si="9">F8/D8-1</f>
        <v>5.4256359033249879E-2</v>
      </c>
      <c r="Q8" s="17">
        <f t="shared" ref="Q8:Q38" si="10">_xlfn.RANK.EQ(O8,$O$7:$O$38)</f>
        <v>6</v>
      </c>
      <c r="R8" s="18">
        <f t="shared" ref="R8:R38" si="11">_xlfn.RANK.EQ(P8,$P$7:$P$38)</f>
        <v>11</v>
      </c>
    </row>
    <row r="9" spans="1:18" x14ac:dyDescent="0.2">
      <c r="A9" s="7" t="s">
        <v>18</v>
      </c>
      <c r="B9" s="8">
        <v>170112</v>
      </c>
      <c r="C9" s="8">
        <v>190885</v>
      </c>
      <c r="D9" s="8">
        <v>170091</v>
      </c>
      <c r="E9" s="8">
        <v>195448</v>
      </c>
      <c r="F9" s="8">
        <v>198190</v>
      </c>
      <c r="G9" s="9">
        <f t="shared" si="0"/>
        <v>2742</v>
      </c>
      <c r="H9" s="10">
        <f t="shared" si="1"/>
        <v>1.4029307027956239E-2</v>
      </c>
      <c r="I9" s="8">
        <f t="shared" si="2"/>
        <v>10</v>
      </c>
      <c r="J9" s="11">
        <f t="shared" si="3"/>
        <v>1</v>
      </c>
      <c r="K9" s="12">
        <f t="shared" si="4"/>
        <v>7305</v>
      </c>
      <c r="L9" s="10">
        <f t="shared" si="5"/>
        <v>3.8269114912119928E-2</v>
      </c>
      <c r="M9" s="13">
        <f t="shared" si="6"/>
        <v>16</v>
      </c>
      <c r="N9" s="14">
        <f t="shared" si="7"/>
        <v>4</v>
      </c>
      <c r="O9" s="15">
        <f t="shared" si="8"/>
        <v>28099</v>
      </c>
      <c r="P9" s="16">
        <f t="shared" si="9"/>
        <v>0.16519980481036622</v>
      </c>
      <c r="Q9" s="17">
        <f t="shared" si="10"/>
        <v>14</v>
      </c>
      <c r="R9" s="18">
        <f t="shared" si="11"/>
        <v>3</v>
      </c>
    </row>
    <row r="10" spans="1:18" x14ac:dyDescent="0.2">
      <c r="A10" s="7" t="s">
        <v>19</v>
      </c>
      <c r="B10" s="8">
        <v>125731</v>
      </c>
      <c r="C10" s="8">
        <v>131218</v>
      </c>
      <c r="D10" s="8">
        <v>127450</v>
      </c>
      <c r="E10" s="8">
        <v>132523</v>
      </c>
      <c r="F10" s="8">
        <v>133197</v>
      </c>
      <c r="G10" s="9">
        <f t="shared" si="0"/>
        <v>674</v>
      </c>
      <c r="H10" s="10">
        <f t="shared" si="1"/>
        <v>5.0859096156894434E-3</v>
      </c>
      <c r="I10" s="8">
        <f t="shared" si="2"/>
        <v>24</v>
      </c>
      <c r="J10" s="11">
        <f t="shared" si="3"/>
        <v>13</v>
      </c>
      <c r="K10" s="12">
        <f t="shared" si="4"/>
        <v>1979</v>
      </c>
      <c r="L10" s="10">
        <f t="shared" si="5"/>
        <v>1.5081772317822262E-2</v>
      </c>
      <c r="M10" s="13">
        <f t="shared" si="6"/>
        <v>25</v>
      </c>
      <c r="N10" s="14">
        <f t="shared" si="7"/>
        <v>22</v>
      </c>
      <c r="O10" s="15">
        <f>F10-D10</f>
        <v>5747</v>
      </c>
      <c r="P10" s="16">
        <f t="shared" si="9"/>
        <v>4.5092193016869286E-2</v>
      </c>
      <c r="Q10" s="17">
        <f t="shared" si="10"/>
        <v>28</v>
      </c>
      <c r="R10" s="18">
        <f t="shared" si="11"/>
        <v>14</v>
      </c>
    </row>
    <row r="11" spans="1:18" x14ac:dyDescent="0.2">
      <c r="A11" s="7" t="s">
        <v>20</v>
      </c>
      <c r="B11" s="8">
        <v>221463</v>
      </c>
      <c r="C11" s="8">
        <v>235059</v>
      </c>
      <c r="D11" s="8">
        <v>226046</v>
      </c>
      <c r="E11" s="8">
        <v>234202</v>
      </c>
      <c r="F11" s="8">
        <v>236234</v>
      </c>
      <c r="G11" s="9">
        <f t="shared" si="0"/>
        <v>2032</v>
      </c>
      <c r="H11" s="10">
        <f t="shared" si="1"/>
        <v>8.6762709114354131E-3</v>
      </c>
      <c r="I11" s="8">
        <f t="shared" si="2"/>
        <v>12</v>
      </c>
      <c r="J11" s="11">
        <f t="shared" si="3"/>
        <v>3</v>
      </c>
      <c r="K11" s="12">
        <f t="shared" si="4"/>
        <v>1175</v>
      </c>
      <c r="L11" s="10">
        <f t="shared" si="5"/>
        <v>4.998744995937221E-3</v>
      </c>
      <c r="M11" s="13">
        <f t="shared" si="6"/>
        <v>28</v>
      </c>
      <c r="N11" s="14">
        <f t="shared" si="7"/>
        <v>26</v>
      </c>
      <c r="O11" s="15">
        <f>F11-D11</f>
        <v>10188</v>
      </c>
      <c r="P11" s="16">
        <f t="shared" si="9"/>
        <v>4.5070472381727678E-2</v>
      </c>
      <c r="Q11" s="17">
        <f t="shared" si="10"/>
        <v>23</v>
      </c>
      <c r="R11" s="18">
        <f t="shared" si="11"/>
        <v>15</v>
      </c>
    </row>
    <row r="12" spans="1:18" x14ac:dyDescent="0.2">
      <c r="A12" s="7" t="s">
        <v>21</v>
      </c>
      <c r="B12" s="8">
        <v>903594</v>
      </c>
      <c r="C12" s="8">
        <v>930477</v>
      </c>
      <c r="D12" s="8">
        <v>920933</v>
      </c>
      <c r="E12" s="8">
        <v>955326</v>
      </c>
      <c r="F12" s="8">
        <v>960620</v>
      </c>
      <c r="G12" s="9">
        <f t="shared" si="0"/>
        <v>5294</v>
      </c>
      <c r="H12" s="10">
        <f t="shared" si="1"/>
        <v>5.5415638221927299E-3</v>
      </c>
      <c r="I12" s="8">
        <f t="shared" si="2"/>
        <v>5</v>
      </c>
      <c r="J12" s="11">
        <f t="shared" si="3"/>
        <v>11</v>
      </c>
      <c r="K12" s="12">
        <f t="shared" si="4"/>
        <v>30143</v>
      </c>
      <c r="L12" s="10">
        <f t="shared" si="5"/>
        <v>3.2395212348075297E-2</v>
      </c>
      <c r="M12" s="13">
        <f t="shared" si="6"/>
        <v>4</v>
      </c>
      <c r="N12" s="14">
        <f t="shared" si="7"/>
        <v>6</v>
      </c>
      <c r="O12" s="15">
        <f t="shared" si="8"/>
        <v>39687</v>
      </c>
      <c r="P12" s="16">
        <f t="shared" si="9"/>
        <v>4.3094340196300873E-2</v>
      </c>
      <c r="Q12" s="17">
        <f t="shared" si="10"/>
        <v>9</v>
      </c>
      <c r="R12" s="18">
        <f t="shared" si="11"/>
        <v>17</v>
      </c>
    </row>
    <row r="13" spans="1:18" x14ac:dyDescent="0.2">
      <c r="A13" s="7" t="s">
        <v>22</v>
      </c>
      <c r="B13" s="8">
        <v>3246669</v>
      </c>
      <c r="C13" s="8">
        <v>3312592</v>
      </c>
      <c r="D13" s="8">
        <v>3213626</v>
      </c>
      <c r="E13" s="8">
        <v>3321460</v>
      </c>
      <c r="F13" s="8">
        <v>3323522</v>
      </c>
      <c r="G13" s="9">
        <f t="shared" si="0"/>
        <v>2062</v>
      </c>
      <c r="H13" s="10">
        <f t="shared" si="1"/>
        <v>6.2081132995728261E-4</v>
      </c>
      <c r="I13" s="8">
        <f t="shared" si="2"/>
        <v>11</v>
      </c>
      <c r="J13" s="11">
        <f t="shared" si="3"/>
        <v>28</v>
      </c>
      <c r="K13" s="12">
        <f t="shared" si="4"/>
        <v>10930</v>
      </c>
      <c r="L13" s="10">
        <f t="shared" si="5"/>
        <v>3.2995310017049917E-3</v>
      </c>
      <c r="M13" s="13">
        <f t="shared" si="6"/>
        <v>13</v>
      </c>
      <c r="N13" s="14">
        <f t="shared" si="7"/>
        <v>29</v>
      </c>
      <c r="O13" s="15">
        <f t="shared" si="8"/>
        <v>109896</v>
      </c>
      <c r="P13" s="16">
        <f t="shared" si="9"/>
        <v>3.4196885387409726E-2</v>
      </c>
      <c r="Q13" s="17">
        <f t="shared" si="10"/>
        <v>1</v>
      </c>
      <c r="R13" s="18">
        <f t="shared" si="11"/>
        <v>22</v>
      </c>
    </row>
    <row r="14" spans="1:18" x14ac:dyDescent="0.2">
      <c r="A14" s="7" t="s">
        <v>23</v>
      </c>
      <c r="B14" s="8">
        <v>757473</v>
      </c>
      <c r="C14" s="8">
        <v>789468</v>
      </c>
      <c r="D14" s="8">
        <v>768194</v>
      </c>
      <c r="E14" s="8">
        <v>807915</v>
      </c>
      <c r="F14" s="8">
        <v>814164</v>
      </c>
      <c r="G14" s="9">
        <f t="shared" si="0"/>
        <v>6249</v>
      </c>
      <c r="H14" s="10">
        <f t="shared" si="1"/>
        <v>7.7347245687975352E-3</v>
      </c>
      <c r="I14" s="8">
        <f t="shared" si="2"/>
        <v>4</v>
      </c>
      <c r="J14" s="11">
        <f t="shared" si="3"/>
        <v>5</v>
      </c>
      <c r="K14" s="12">
        <f t="shared" si="4"/>
        <v>24696</v>
      </c>
      <c r="L14" s="10">
        <f t="shared" si="5"/>
        <v>3.128182522914158E-2</v>
      </c>
      <c r="M14" s="13">
        <f t="shared" si="6"/>
        <v>6</v>
      </c>
      <c r="N14" s="14">
        <f t="shared" si="7"/>
        <v>8</v>
      </c>
      <c r="O14" s="15">
        <f t="shared" si="8"/>
        <v>45970</v>
      </c>
      <c r="P14" s="16">
        <f t="shared" si="9"/>
        <v>5.9841654582045711E-2</v>
      </c>
      <c r="Q14" s="17">
        <f t="shared" si="10"/>
        <v>8</v>
      </c>
      <c r="R14" s="18">
        <f t="shared" si="11"/>
        <v>9</v>
      </c>
    </row>
    <row r="15" spans="1:18" x14ac:dyDescent="0.2">
      <c r="A15" s="7" t="s">
        <v>24</v>
      </c>
      <c r="B15" s="8">
        <v>135945</v>
      </c>
      <c r="C15" s="8">
        <v>140370</v>
      </c>
      <c r="D15" s="8">
        <v>138595</v>
      </c>
      <c r="E15" s="8">
        <v>142691</v>
      </c>
      <c r="F15" s="8">
        <v>142922</v>
      </c>
      <c r="G15" s="9">
        <f t="shared" si="0"/>
        <v>231</v>
      </c>
      <c r="H15" s="10">
        <f t="shared" si="1"/>
        <v>1.6188827606506973E-3</v>
      </c>
      <c r="I15" s="8">
        <f t="shared" si="2"/>
        <v>28</v>
      </c>
      <c r="J15" s="11">
        <f t="shared" si="3"/>
        <v>25</v>
      </c>
      <c r="K15" s="12">
        <f t="shared" si="4"/>
        <v>2552</v>
      </c>
      <c r="L15" s="10">
        <f t="shared" si="5"/>
        <v>1.8180522903754381E-2</v>
      </c>
      <c r="M15" s="13">
        <f t="shared" si="6"/>
        <v>23</v>
      </c>
      <c r="N15" s="14">
        <f t="shared" si="7"/>
        <v>18</v>
      </c>
      <c r="O15" s="15">
        <f t="shared" si="8"/>
        <v>4327</v>
      </c>
      <c r="P15" s="16">
        <f t="shared" si="9"/>
        <v>3.1220462498647183E-2</v>
      </c>
      <c r="Q15" s="17">
        <f t="shared" si="10"/>
        <v>30</v>
      </c>
      <c r="R15" s="18">
        <f t="shared" si="11"/>
        <v>24</v>
      </c>
    </row>
    <row r="16" spans="1:18" x14ac:dyDescent="0.2">
      <c r="A16" s="7" t="s">
        <v>25</v>
      </c>
      <c r="B16" s="8">
        <v>239136</v>
      </c>
      <c r="C16" s="8">
        <v>254204</v>
      </c>
      <c r="D16" s="8">
        <v>241968</v>
      </c>
      <c r="E16" s="8">
        <v>257932</v>
      </c>
      <c r="F16" s="8">
        <v>259036</v>
      </c>
      <c r="G16" s="9">
        <f t="shared" si="0"/>
        <v>1104</v>
      </c>
      <c r="H16" s="10">
        <f t="shared" si="1"/>
        <v>4.2801978816122688E-3</v>
      </c>
      <c r="I16" s="8">
        <f t="shared" si="2"/>
        <v>22</v>
      </c>
      <c r="J16" s="11">
        <f t="shared" si="3"/>
        <v>15</v>
      </c>
      <c r="K16" s="12">
        <f t="shared" si="4"/>
        <v>4832</v>
      </c>
      <c r="L16" s="10">
        <f t="shared" si="5"/>
        <v>1.9008355494012585E-2</v>
      </c>
      <c r="M16" s="13">
        <f t="shared" si="6"/>
        <v>21</v>
      </c>
      <c r="N16" s="14">
        <f t="shared" si="7"/>
        <v>17</v>
      </c>
      <c r="O16" s="15">
        <f t="shared" si="8"/>
        <v>17068</v>
      </c>
      <c r="P16" s="16">
        <f t="shared" si="9"/>
        <v>7.0538252992131234E-2</v>
      </c>
      <c r="Q16" s="17">
        <f t="shared" si="10"/>
        <v>19</v>
      </c>
      <c r="R16" s="18">
        <f>_xlfn.RANK.EQ(P16,$P$7:$P$38)</f>
        <v>7</v>
      </c>
    </row>
    <row r="17" spans="1:18" x14ac:dyDescent="0.2">
      <c r="A17" s="7" t="s">
        <v>26</v>
      </c>
      <c r="B17" s="8">
        <v>1593415</v>
      </c>
      <c r="C17" s="8">
        <v>1650381</v>
      </c>
      <c r="D17" s="8">
        <v>1606884</v>
      </c>
      <c r="E17" s="8">
        <v>1670417</v>
      </c>
      <c r="F17" s="8">
        <v>1674576</v>
      </c>
      <c r="G17" s="9">
        <f t="shared" si="0"/>
        <v>4159</v>
      </c>
      <c r="H17" s="10">
        <f t="shared" si="1"/>
        <v>2.4897974577604565E-3</v>
      </c>
      <c r="I17" s="8">
        <f t="shared" si="2"/>
        <v>7</v>
      </c>
      <c r="J17" s="11">
        <f t="shared" si="3"/>
        <v>22</v>
      </c>
      <c r="K17" s="12">
        <f t="shared" si="4"/>
        <v>24195</v>
      </c>
      <c r="L17" s="10">
        <f t="shared" si="5"/>
        <v>1.4660251178364225E-2</v>
      </c>
      <c r="M17" s="13">
        <f t="shared" si="6"/>
        <v>7</v>
      </c>
      <c r="N17" s="14">
        <f t="shared" si="7"/>
        <v>23</v>
      </c>
      <c r="O17" s="15">
        <f t="shared" si="8"/>
        <v>67692</v>
      </c>
      <c r="P17" s="16">
        <f t="shared" si="9"/>
        <v>4.2126251801623438E-2</v>
      </c>
      <c r="Q17" s="17">
        <f t="shared" si="10"/>
        <v>5</v>
      </c>
      <c r="R17" s="18">
        <f t="shared" si="11"/>
        <v>18</v>
      </c>
    </row>
    <row r="18" spans="1:18" x14ac:dyDescent="0.2">
      <c r="A18" s="7" t="s">
        <v>27</v>
      </c>
      <c r="B18" s="8">
        <v>973396</v>
      </c>
      <c r="C18" s="8">
        <v>1014873</v>
      </c>
      <c r="D18" s="8">
        <v>986585</v>
      </c>
      <c r="E18" s="8">
        <v>1031913</v>
      </c>
      <c r="F18" s="8">
        <v>1036387</v>
      </c>
      <c r="G18" s="9">
        <f t="shared" si="0"/>
        <v>4474</v>
      </c>
      <c r="H18" s="10">
        <f t="shared" si="1"/>
        <v>4.335636822096367E-3</v>
      </c>
      <c r="I18" s="8">
        <f t="shared" si="2"/>
        <v>6</v>
      </c>
      <c r="J18" s="11">
        <f t="shared" si="3"/>
        <v>14</v>
      </c>
      <c r="K18" s="12">
        <f t="shared" si="4"/>
        <v>21514</v>
      </c>
      <c r="L18" s="10">
        <f t="shared" si="5"/>
        <v>2.1198711562924633E-2</v>
      </c>
      <c r="M18" s="13">
        <f t="shared" si="6"/>
        <v>8</v>
      </c>
      <c r="N18" s="14">
        <f t="shared" si="7"/>
        <v>14</v>
      </c>
      <c r="O18" s="15">
        <f t="shared" si="8"/>
        <v>49802</v>
      </c>
      <c r="P18" s="16">
        <f t="shared" si="9"/>
        <v>5.0479178175220518E-2</v>
      </c>
      <c r="Q18" s="17">
        <f t="shared" si="10"/>
        <v>7</v>
      </c>
      <c r="R18" s="18">
        <f t="shared" si="11"/>
        <v>12</v>
      </c>
    </row>
    <row r="19" spans="1:18" x14ac:dyDescent="0.2">
      <c r="A19" s="7" t="s">
        <v>28</v>
      </c>
      <c r="B19" s="8">
        <v>146771</v>
      </c>
      <c r="C19" s="8">
        <v>153546</v>
      </c>
      <c r="D19" s="8">
        <v>147015</v>
      </c>
      <c r="E19" s="8">
        <v>149507</v>
      </c>
      <c r="F19" s="8">
        <v>150643</v>
      </c>
      <c r="G19" s="9">
        <f t="shared" si="0"/>
        <v>1136</v>
      </c>
      <c r="H19" s="10">
        <f t="shared" si="1"/>
        <v>7.5983064338125406E-3</v>
      </c>
      <c r="I19" s="8">
        <f>_xlfn.RANK.EQ(G19,$G$7:$G$38)</f>
        <v>21</v>
      </c>
      <c r="J19" s="11">
        <f>_xlfn.RANK.EQ(H19,$H$7:$H$38)</f>
        <v>6</v>
      </c>
      <c r="K19" s="12">
        <f t="shared" si="4"/>
        <v>-2903</v>
      </c>
      <c r="L19" s="10">
        <f t="shared" si="5"/>
        <v>-1.8906386359787919E-2</v>
      </c>
      <c r="M19" s="13">
        <f t="shared" si="6"/>
        <v>32</v>
      </c>
      <c r="N19" s="14">
        <f t="shared" si="7"/>
        <v>32</v>
      </c>
      <c r="O19" s="15">
        <f t="shared" si="8"/>
        <v>3628</v>
      </c>
      <c r="P19" s="16">
        <f t="shared" si="9"/>
        <v>2.467775397068328E-2</v>
      </c>
      <c r="Q19" s="17">
        <f t="shared" si="10"/>
        <v>31</v>
      </c>
      <c r="R19" s="18">
        <f t="shared" si="11"/>
        <v>27</v>
      </c>
    </row>
    <row r="20" spans="1:18" s="19" customFormat="1" x14ac:dyDescent="0.2">
      <c r="A20" s="7" t="s">
        <v>29</v>
      </c>
      <c r="B20" s="8">
        <v>218499</v>
      </c>
      <c r="C20" s="8">
        <v>240431</v>
      </c>
      <c r="D20" s="8">
        <v>222938</v>
      </c>
      <c r="E20" s="8">
        <v>247384</v>
      </c>
      <c r="F20" s="8">
        <v>248308</v>
      </c>
      <c r="G20" s="9">
        <f t="shared" si="0"/>
        <v>924</v>
      </c>
      <c r="H20" s="10">
        <f t="shared" si="1"/>
        <v>3.7350839181191642E-3</v>
      </c>
      <c r="I20" s="8">
        <f t="shared" si="2"/>
        <v>23</v>
      </c>
      <c r="J20" s="11">
        <f t="shared" si="3"/>
        <v>18</v>
      </c>
      <c r="K20" s="12">
        <f t="shared" si="4"/>
        <v>7877</v>
      </c>
      <c r="L20" s="10">
        <f t="shared" si="5"/>
        <v>3.2761998244818624E-2</v>
      </c>
      <c r="M20" s="13">
        <f t="shared" si="6"/>
        <v>15</v>
      </c>
      <c r="N20" s="14">
        <f t="shared" si="7"/>
        <v>5</v>
      </c>
      <c r="O20" s="15">
        <f t="shared" si="8"/>
        <v>25370</v>
      </c>
      <c r="P20" s="16">
        <f t="shared" si="9"/>
        <v>0.11379845517587839</v>
      </c>
      <c r="Q20" s="17">
        <f t="shared" si="10"/>
        <v>15</v>
      </c>
      <c r="R20" s="18">
        <f t="shared" si="11"/>
        <v>4</v>
      </c>
    </row>
    <row r="21" spans="1:18" s="19" customFormat="1" x14ac:dyDescent="0.2">
      <c r="A21" s="20" t="s">
        <v>30</v>
      </c>
      <c r="B21" s="21">
        <v>1780367</v>
      </c>
      <c r="C21" s="21">
        <v>1849999</v>
      </c>
      <c r="D21" s="21">
        <v>1803619</v>
      </c>
      <c r="E21" s="21">
        <v>1874622</v>
      </c>
      <c r="F21" s="21">
        <v>1886776</v>
      </c>
      <c r="G21" s="22">
        <f>F21-E21</f>
        <v>12154</v>
      </c>
      <c r="H21" s="23">
        <f>F21/E21-1</f>
        <v>6.483440394916995E-3</v>
      </c>
      <c r="I21" s="21">
        <f t="shared" si="2"/>
        <v>1</v>
      </c>
      <c r="J21" s="24">
        <f t="shared" si="3"/>
        <v>8</v>
      </c>
      <c r="K21" s="25">
        <f>F21-C21</f>
        <v>36777</v>
      </c>
      <c r="L21" s="23">
        <f>F21/C21-1</f>
        <v>1.9879470205119043E-2</v>
      </c>
      <c r="M21" s="26">
        <f>_xlfn.RANK.EQ(K21,$K$7:$K$38)</f>
        <v>2</v>
      </c>
      <c r="N21" s="27">
        <f>_xlfn.RANK.EQ(L21,$L$7:$L$38)</f>
        <v>16</v>
      </c>
      <c r="O21" s="28">
        <f>F21-D21</f>
        <v>83157</v>
      </c>
      <c r="P21" s="29">
        <f>F21/D21-1</f>
        <v>4.6105635391953559E-2</v>
      </c>
      <c r="Q21" s="30">
        <f>_xlfn.RANK.EQ(O21,$O$7:$O$38)</f>
        <v>3</v>
      </c>
      <c r="R21" s="31">
        <f>_xlfn.RANK.EQ(P21,$P$7:$P$38)</f>
        <v>13</v>
      </c>
    </row>
    <row r="22" spans="1:18" x14ac:dyDescent="0.2">
      <c r="A22" s="7" t="s">
        <v>31</v>
      </c>
      <c r="B22" s="8">
        <v>461602</v>
      </c>
      <c r="C22" s="8">
        <v>465270</v>
      </c>
      <c r="D22" s="8">
        <v>462309</v>
      </c>
      <c r="E22" s="8">
        <v>467596</v>
      </c>
      <c r="F22" s="8">
        <v>468910</v>
      </c>
      <c r="G22" s="9">
        <f t="shared" si="0"/>
        <v>1314</v>
      </c>
      <c r="H22" s="10">
        <f t="shared" si="1"/>
        <v>2.8101181361688266E-3</v>
      </c>
      <c r="I22" s="8">
        <f t="shared" si="2"/>
        <v>19</v>
      </c>
      <c r="J22" s="11">
        <f t="shared" si="3"/>
        <v>21</v>
      </c>
      <c r="K22" s="12">
        <f t="shared" si="4"/>
        <v>3640</v>
      </c>
      <c r="L22" s="10">
        <f t="shared" si="5"/>
        <v>7.8234143615534268E-3</v>
      </c>
      <c r="M22" s="13">
        <f t="shared" si="6"/>
        <v>22</v>
      </c>
      <c r="N22" s="14">
        <f t="shared" si="7"/>
        <v>24</v>
      </c>
      <c r="O22" s="15">
        <f t="shared" si="8"/>
        <v>6601</v>
      </c>
      <c r="P22" s="16">
        <f t="shared" si="9"/>
        <v>1.4278328996407241E-2</v>
      </c>
      <c r="Q22" s="17">
        <f t="shared" si="10"/>
        <v>27</v>
      </c>
      <c r="R22" s="18">
        <f t="shared" si="11"/>
        <v>32</v>
      </c>
    </row>
    <row r="23" spans="1:18" x14ac:dyDescent="0.2">
      <c r="A23" s="7" t="s">
        <v>32</v>
      </c>
      <c r="B23" s="8">
        <v>205308</v>
      </c>
      <c r="C23" s="8">
        <v>213192</v>
      </c>
      <c r="D23" s="8">
        <v>205760</v>
      </c>
      <c r="E23" s="8">
        <v>213831</v>
      </c>
      <c r="F23" s="8">
        <v>214140</v>
      </c>
      <c r="G23" s="9">
        <f t="shared" si="0"/>
        <v>309</v>
      </c>
      <c r="H23" s="10">
        <f t="shared" si="1"/>
        <v>1.4450664309664241E-3</v>
      </c>
      <c r="I23" s="8">
        <f t="shared" si="2"/>
        <v>26</v>
      </c>
      <c r="J23" s="11">
        <f t="shared" si="3"/>
        <v>26</v>
      </c>
      <c r="K23" s="12">
        <f t="shared" si="4"/>
        <v>948</v>
      </c>
      <c r="L23" s="10">
        <f t="shared" si="5"/>
        <v>4.4466959360576208E-3</v>
      </c>
      <c r="M23" s="13">
        <f t="shared" si="6"/>
        <v>30</v>
      </c>
      <c r="N23" s="14">
        <f t="shared" si="7"/>
        <v>27</v>
      </c>
      <c r="O23" s="15">
        <f t="shared" si="8"/>
        <v>8380</v>
      </c>
      <c r="P23" s="16">
        <f t="shared" si="9"/>
        <v>4.0727060653188207E-2</v>
      </c>
      <c r="Q23" s="17">
        <f t="shared" si="10"/>
        <v>25</v>
      </c>
      <c r="R23" s="18">
        <f t="shared" si="11"/>
        <v>19</v>
      </c>
    </row>
    <row r="24" spans="1:18" x14ac:dyDescent="0.2">
      <c r="A24" s="7" t="s">
        <v>33</v>
      </c>
      <c r="B24" s="8">
        <v>149477</v>
      </c>
      <c r="C24" s="8">
        <v>160665</v>
      </c>
      <c r="D24" s="8">
        <v>152744</v>
      </c>
      <c r="E24" s="8">
        <v>167280</v>
      </c>
      <c r="F24" s="8">
        <v>167333</v>
      </c>
      <c r="G24" s="9">
        <f t="shared" si="0"/>
        <v>53</v>
      </c>
      <c r="H24" s="10">
        <f t="shared" si="1"/>
        <v>3.16834050693382E-4</v>
      </c>
      <c r="I24" s="8">
        <f t="shared" si="2"/>
        <v>29</v>
      </c>
      <c r="J24" s="11">
        <f t="shared" si="3"/>
        <v>29</v>
      </c>
      <c r="K24" s="12">
        <f t="shared" si="4"/>
        <v>6668</v>
      </c>
      <c r="L24" s="10">
        <f t="shared" si="5"/>
        <v>4.1502505212709595E-2</v>
      </c>
      <c r="M24" s="13">
        <f t="shared" si="6"/>
        <v>19</v>
      </c>
      <c r="N24" s="14">
        <f t="shared" si="7"/>
        <v>3</v>
      </c>
      <c r="O24" s="15">
        <f t="shared" si="8"/>
        <v>14589</v>
      </c>
      <c r="P24" s="16">
        <f t="shared" si="9"/>
        <v>9.5512753365107672E-2</v>
      </c>
      <c r="Q24" s="17">
        <f t="shared" si="10"/>
        <v>20</v>
      </c>
      <c r="R24" s="18">
        <f t="shared" si="11"/>
        <v>5</v>
      </c>
    </row>
    <row r="25" spans="1:18" x14ac:dyDescent="0.2">
      <c r="A25" s="7" t="s">
        <v>34</v>
      </c>
      <c r="B25" s="8">
        <v>1610359</v>
      </c>
      <c r="C25" s="8">
        <v>1696729</v>
      </c>
      <c r="D25" s="8">
        <v>1638861</v>
      </c>
      <c r="E25" s="8">
        <v>1733062</v>
      </c>
      <c r="F25" s="8">
        <v>1742010</v>
      </c>
      <c r="G25" s="9">
        <f t="shared" si="0"/>
        <v>8948</v>
      </c>
      <c r="H25" s="10">
        <f t="shared" si="1"/>
        <v>5.1631159185303588E-3</v>
      </c>
      <c r="I25" s="8">
        <f t="shared" si="2"/>
        <v>2</v>
      </c>
      <c r="J25" s="11">
        <f t="shared" si="3"/>
        <v>12</v>
      </c>
      <c r="K25" s="12">
        <f t="shared" si="4"/>
        <v>45281</v>
      </c>
      <c r="L25" s="10">
        <f t="shared" si="5"/>
        <v>2.6687231726457261E-2</v>
      </c>
      <c r="M25" s="13">
        <f t="shared" si="6"/>
        <v>1</v>
      </c>
      <c r="N25" s="14">
        <f t="shared" si="7"/>
        <v>11</v>
      </c>
      <c r="O25" s="15">
        <f t="shared" si="8"/>
        <v>103149</v>
      </c>
      <c r="P25" s="16">
        <f t="shared" si="9"/>
        <v>6.2939443918672788E-2</v>
      </c>
      <c r="Q25" s="17">
        <f t="shared" si="10"/>
        <v>2</v>
      </c>
      <c r="R25" s="18">
        <f>_xlfn.RANK.EQ(P25,$P$7:$P$38)</f>
        <v>8</v>
      </c>
    </row>
    <row r="26" spans="1:18" x14ac:dyDescent="0.2">
      <c r="A26" s="7" t="s">
        <v>35</v>
      </c>
      <c r="B26" s="8">
        <v>208539</v>
      </c>
      <c r="C26" s="8">
        <v>211048</v>
      </c>
      <c r="D26" s="8">
        <v>208202</v>
      </c>
      <c r="E26" s="8">
        <v>211119</v>
      </c>
      <c r="F26" s="8">
        <v>212666</v>
      </c>
      <c r="G26" s="9">
        <f t="shared" si="0"/>
        <v>1547</v>
      </c>
      <c r="H26" s="10">
        <f t="shared" si="1"/>
        <v>7.3276209152184357E-3</v>
      </c>
      <c r="I26" s="8">
        <f t="shared" si="2"/>
        <v>17</v>
      </c>
      <c r="J26" s="11">
        <f t="shared" si="3"/>
        <v>7</v>
      </c>
      <c r="K26" s="12">
        <f t="shared" si="4"/>
        <v>1618</v>
      </c>
      <c r="L26" s="10">
        <f t="shared" si="5"/>
        <v>7.6665024070352583E-3</v>
      </c>
      <c r="M26" s="13">
        <f t="shared" si="6"/>
        <v>27</v>
      </c>
      <c r="N26" s="14">
        <f t="shared" si="7"/>
        <v>25</v>
      </c>
      <c r="O26" s="15">
        <f t="shared" si="8"/>
        <v>4464</v>
      </c>
      <c r="P26" s="16">
        <f t="shared" si="9"/>
        <v>2.1440716227509871E-2</v>
      </c>
      <c r="Q26" s="17">
        <f>_xlfn.RANK.EQ(O26,$O$7:$O$38)</f>
        <v>29</v>
      </c>
      <c r="R26" s="18">
        <f t="shared" si="11"/>
        <v>31</v>
      </c>
    </row>
    <row r="27" spans="1:18" x14ac:dyDescent="0.2">
      <c r="A27" s="7" t="s">
        <v>36</v>
      </c>
      <c r="B27" s="8">
        <v>590229</v>
      </c>
      <c r="C27" s="8">
        <v>611779</v>
      </c>
      <c r="D27" s="8">
        <v>592445</v>
      </c>
      <c r="E27" s="8">
        <v>612514</v>
      </c>
      <c r="F27" s="8">
        <v>613712</v>
      </c>
      <c r="G27" s="9">
        <f t="shared" si="0"/>
        <v>1198</v>
      </c>
      <c r="H27" s="10">
        <f t="shared" si="1"/>
        <v>1.9558736616631656E-3</v>
      </c>
      <c r="I27" s="8">
        <f t="shared" si="2"/>
        <v>20</v>
      </c>
      <c r="J27" s="11">
        <f t="shared" si="3"/>
        <v>24</v>
      </c>
      <c r="K27" s="12">
        <f t="shared" si="4"/>
        <v>1933</v>
      </c>
      <c r="L27" s="10">
        <f t="shared" si="5"/>
        <v>3.1596377123110919E-3</v>
      </c>
      <c r="M27" s="13">
        <f t="shared" si="6"/>
        <v>26</v>
      </c>
      <c r="N27" s="14">
        <f t="shared" si="7"/>
        <v>30</v>
      </c>
      <c r="O27" s="15">
        <f t="shared" si="8"/>
        <v>21267</v>
      </c>
      <c r="P27" s="16">
        <f t="shared" si="9"/>
        <v>3.5897003097334013E-2</v>
      </c>
      <c r="Q27" s="17">
        <f t="shared" si="10"/>
        <v>16</v>
      </c>
      <c r="R27" s="18">
        <f t="shared" si="11"/>
        <v>21</v>
      </c>
    </row>
    <row r="28" spans="1:18" x14ac:dyDescent="0.2">
      <c r="A28" s="7" t="s">
        <v>37</v>
      </c>
      <c r="B28" s="8">
        <v>595496</v>
      </c>
      <c r="C28" s="8">
        <v>628676</v>
      </c>
      <c r="D28" s="8">
        <v>611101</v>
      </c>
      <c r="E28" s="8">
        <v>641638</v>
      </c>
      <c r="F28" s="8">
        <v>645716</v>
      </c>
      <c r="G28" s="9">
        <f t="shared" si="0"/>
        <v>4078</v>
      </c>
      <c r="H28" s="10">
        <f t="shared" si="1"/>
        <v>6.3556086142029233E-3</v>
      </c>
      <c r="I28" s="8">
        <f t="shared" si="2"/>
        <v>8</v>
      </c>
      <c r="J28" s="11">
        <f t="shared" si="3"/>
        <v>9</v>
      </c>
      <c r="K28" s="12">
        <f t="shared" si="4"/>
        <v>17040</v>
      </c>
      <c r="L28" s="10">
        <f t="shared" si="5"/>
        <v>2.7104581692318552E-2</v>
      </c>
      <c r="M28" s="13">
        <f t="shared" si="6"/>
        <v>10</v>
      </c>
      <c r="N28" s="14">
        <f t="shared" si="7"/>
        <v>10</v>
      </c>
      <c r="O28" s="15">
        <f t="shared" si="8"/>
        <v>34615</v>
      </c>
      <c r="P28" s="16">
        <f t="shared" si="9"/>
        <v>5.6643664467902921E-2</v>
      </c>
      <c r="Q28" s="17">
        <f t="shared" si="10"/>
        <v>11</v>
      </c>
      <c r="R28" s="18">
        <f t="shared" si="11"/>
        <v>10</v>
      </c>
    </row>
    <row r="29" spans="1:18" x14ac:dyDescent="0.2">
      <c r="A29" s="7" t="s">
        <v>38</v>
      </c>
      <c r="B29" s="8">
        <v>365783</v>
      </c>
      <c r="C29" s="8">
        <v>432986</v>
      </c>
      <c r="D29" s="8">
        <v>377825</v>
      </c>
      <c r="E29" s="8">
        <v>448714</v>
      </c>
      <c r="F29" s="8">
        <v>445823</v>
      </c>
      <c r="G29" s="9">
        <f t="shared" si="0"/>
        <v>-2891</v>
      </c>
      <c r="H29" s="10">
        <f t="shared" si="1"/>
        <v>-6.4428566971389545E-3</v>
      </c>
      <c r="I29" s="8">
        <f t="shared" si="2"/>
        <v>30</v>
      </c>
      <c r="J29" s="11">
        <f t="shared" si="3"/>
        <v>31</v>
      </c>
      <c r="K29" s="12">
        <f t="shared" si="4"/>
        <v>12837</v>
      </c>
      <c r="L29" s="10">
        <f t="shared" si="5"/>
        <v>2.9647609853436396E-2</v>
      </c>
      <c r="M29" s="13">
        <f t="shared" si="6"/>
        <v>12</v>
      </c>
      <c r="N29" s="14">
        <f t="shared" si="7"/>
        <v>9</v>
      </c>
      <c r="O29" s="15">
        <f t="shared" si="8"/>
        <v>67998</v>
      </c>
      <c r="P29" s="16">
        <f t="shared" si="9"/>
        <v>0.17997220935618352</v>
      </c>
      <c r="Q29" s="17">
        <f t="shared" si="10"/>
        <v>4</v>
      </c>
      <c r="R29" s="18">
        <f t="shared" si="11"/>
        <v>2</v>
      </c>
    </row>
    <row r="30" spans="1:18" x14ac:dyDescent="0.2">
      <c r="A30" s="7" t="s">
        <v>39</v>
      </c>
      <c r="B30" s="8">
        <v>440501</v>
      </c>
      <c r="C30" s="8">
        <v>451010</v>
      </c>
      <c r="D30" s="8">
        <v>447825</v>
      </c>
      <c r="E30" s="8">
        <v>456461</v>
      </c>
      <c r="F30" s="8">
        <v>458029</v>
      </c>
      <c r="G30" s="9">
        <f t="shared" si="0"/>
        <v>1568</v>
      </c>
      <c r="H30" s="10">
        <f t="shared" si="1"/>
        <v>3.4351237016962965E-3</v>
      </c>
      <c r="I30" s="8">
        <f t="shared" si="2"/>
        <v>15</v>
      </c>
      <c r="J30" s="11">
        <f t="shared" si="3"/>
        <v>19</v>
      </c>
      <c r="K30" s="12">
        <f t="shared" si="4"/>
        <v>7019</v>
      </c>
      <c r="L30" s="10">
        <f t="shared" si="5"/>
        <v>1.5562847830425053E-2</v>
      </c>
      <c r="M30" s="13">
        <f t="shared" si="6"/>
        <v>17</v>
      </c>
      <c r="N30" s="14">
        <f t="shared" si="7"/>
        <v>21</v>
      </c>
      <c r="O30" s="15">
        <f t="shared" si="8"/>
        <v>10204</v>
      </c>
      <c r="P30" s="16">
        <f t="shared" si="9"/>
        <v>2.2785686373025138E-2</v>
      </c>
      <c r="Q30" s="17">
        <f t="shared" si="10"/>
        <v>22</v>
      </c>
      <c r="R30" s="18">
        <f t="shared" si="11"/>
        <v>29</v>
      </c>
    </row>
    <row r="31" spans="1:18" x14ac:dyDescent="0.2">
      <c r="A31" s="7" t="s">
        <v>40</v>
      </c>
      <c r="B31" s="8">
        <v>570100</v>
      </c>
      <c r="C31" s="8">
        <v>586281</v>
      </c>
      <c r="D31" s="8">
        <v>586460</v>
      </c>
      <c r="E31" s="8">
        <v>607676</v>
      </c>
      <c r="F31" s="8">
        <v>599919</v>
      </c>
      <c r="G31" s="9">
        <f t="shared" si="0"/>
        <v>-7757</v>
      </c>
      <c r="H31" s="10">
        <f t="shared" si="1"/>
        <v>-1.2765026099434529E-2</v>
      </c>
      <c r="I31" s="8">
        <f t="shared" si="2"/>
        <v>32</v>
      </c>
      <c r="J31" s="11">
        <f t="shared" si="3"/>
        <v>32</v>
      </c>
      <c r="K31" s="12">
        <f t="shared" si="4"/>
        <v>13638</v>
      </c>
      <c r="L31" s="10">
        <f t="shared" si="5"/>
        <v>2.3261882953737212E-2</v>
      </c>
      <c r="M31" s="13">
        <f t="shared" si="6"/>
        <v>11</v>
      </c>
      <c r="N31" s="14">
        <f t="shared" si="7"/>
        <v>13</v>
      </c>
      <c r="O31" s="15">
        <f t="shared" si="8"/>
        <v>13459</v>
      </c>
      <c r="P31" s="16">
        <f t="shared" si="9"/>
        <v>2.2949561777444227E-2</v>
      </c>
      <c r="Q31" s="17">
        <f t="shared" si="10"/>
        <v>21</v>
      </c>
      <c r="R31" s="18">
        <f t="shared" si="11"/>
        <v>28</v>
      </c>
    </row>
    <row r="32" spans="1:18" x14ac:dyDescent="0.2">
      <c r="A32" s="7" t="s">
        <v>41</v>
      </c>
      <c r="B32" s="8">
        <v>575636</v>
      </c>
      <c r="C32" s="8">
        <v>596602</v>
      </c>
      <c r="D32" s="8">
        <v>603862</v>
      </c>
      <c r="E32" s="8">
        <v>621977</v>
      </c>
      <c r="F32" s="8">
        <v>623828</v>
      </c>
      <c r="G32" s="9">
        <f t="shared" si="0"/>
        <v>1851</v>
      </c>
      <c r="H32" s="10">
        <f t="shared" si="1"/>
        <v>2.9759942891778302E-3</v>
      </c>
      <c r="I32" s="8">
        <f t="shared" si="2"/>
        <v>13</v>
      </c>
      <c r="J32" s="11">
        <f t="shared" si="3"/>
        <v>20</v>
      </c>
      <c r="K32" s="12">
        <f t="shared" si="4"/>
        <v>27226</v>
      </c>
      <c r="L32" s="10">
        <f t="shared" si="5"/>
        <v>4.5635113526270477E-2</v>
      </c>
      <c r="M32" s="13">
        <f t="shared" si="6"/>
        <v>5</v>
      </c>
      <c r="N32" s="14">
        <f t="shared" si="7"/>
        <v>2</v>
      </c>
      <c r="O32" s="15">
        <f t="shared" si="8"/>
        <v>19966</v>
      </c>
      <c r="P32" s="16">
        <f t="shared" si="9"/>
        <v>3.3063845713093398E-2</v>
      </c>
      <c r="Q32" s="17">
        <f t="shared" si="10"/>
        <v>17</v>
      </c>
      <c r="R32" s="18">
        <f t="shared" si="11"/>
        <v>23</v>
      </c>
    </row>
    <row r="33" spans="1:18" x14ac:dyDescent="0.2">
      <c r="A33" s="7" t="s">
        <v>42</v>
      </c>
      <c r="B33" s="8">
        <v>174213</v>
      </c>
      <c r="C33" s="8">
        <v>209338</v>
      </c>
      <c r="D33" s="8">
        <v>185038</v>
      </c>
      <c r="E33" s="8">
        <v>218065</v>
      </c>
      <c r="F33" s="8">
        <v>219759</v>
      </c>
      <c r="G33" s="9">
        <f t="shared" si="0"/>
        <v>1694</v>
      </c>
      <c r="H33" s="10">
        <f t="shared" si="1"/>
        <v>7.7683259578567032E-3</v>
      </c>
      <c r="I33" s="8">
        <f t="shared" si="2"/>
        <v>14</v>
      </c>
      <c r="J33" s="11">
        <f t="shared" si="3"/>
        <v>4</v>
      </c>
      <c r="K33" s="12">
        <f t="shared" si="4"/>
        <v>10421</v>
      </c>
      <c r="L33" s="10">
        <f t="shared" si="5"/>
        <v>4.9780737372096873E-2</v>
      </c>
      <c r="M33" s="13">
        <f t="shared" si="6"/>
        <v>14</v>
      </c>
      <c r="N33" s="14">
        <f t="shared" si="7"/>
        <v>1</v>
      </c>
      <c r="O33" s="15">
        <f t="shared" si="8"/>
        <v>34721</v>
      </c>
      <c r="P33" s="16">
        <f t="shared" si="9"/>
        <v>0.18764253828943245</v>
      </c>
      <c r="Q33" s="17">
        <f t="shared" si="10"/>
        <v>10</v>
      </c>
      <c r="R33" s="18">
        <f t="shared" si="11"/>
        <v>1</v>
      </c>
    </row>
    <row r="34" spans="1:18" x14ac:dyDescent="0.2">
      <c r="A34" s="7" t="s">
        <v>43</v>
      </c>
      <c r="B34" s="8">
        <v>672536</v>
      </c>
      <c r="C34" s="8">
        <v>696086</v>
      </c>
      <c r="D34" s="8">
        <v>683659</v>
      </c>
      <c r="E34" s="8">
        <v>711135</v>
      </c>
      <c r="F34" s="8">
        <v>714063</v>
      </c>
      <c r="G34" s="9">
        <f t="shared" si="0"/>
        <v>2928</v>
      </c>
      <c r="H34" s="10">
        <f t="shared" si="1"/>
        <v>4.1173616823810821E-3</v>
      </c>
      <c r="I34" s="8">
        <f t="shared" si="2"/>
        <v>9</v>
      </c>
      <c r="J34" s="11">
        <f t="shared" si="3"/>
        <v>16</v>
      </c>
      <c r="K34" s="12">
        <f t="shared" si="4"/>
        <v>17977</v>
      </c>
      <c r="L34" s="10">
        <f t="shared" si="5"/>
        <v>2.5825831865602833E-2</v>
      </c>
      <c r="M34" s="13">
        <f t="shared" si="6"/>
        <v>9</v>
      </c>
      <c r="N34" s="14">
        <f t="shared" si="7"/>
        <v>12</v>
      </c>
      <c r="O34" s="15">
        <f t="shared" si="8"/>
        <v>30404</v>
      </c>
      <c r="P34" s="16">
        <f t="shared" si="9"/>
        <v>4.4472463611244795E-2</v>
      </c>
      <c r="Q34" s="17">
        <f t="shared" si="10"/>
        <v>12</v>
      </c>
      <c r="R34" s="18">
        <f t="shared" si="11"/>
        <v>16</v>
      </c>
    </row>
    <row r="35" spans="1:18" x14ac:dyDescent="0.2">
      <c r="A35" s="7" t="s">
        <v>44</v>
      </c>
      <c r="B35" s="8">
        <v>99057</v>
      </c>
      <c r="C35" s="8">
        <v>103100</v>
      </c>
      <c r="D35" s="8">
        <v>102821</v>
      </c>
      <c r="E35" s="8">
        <v>103766</v>
      </c>
      <c r="F35" s="8">
        <v>105153</v>
      </c>
      <c r="G35" s="9">
        <f t="shared" si="0"/>
        <v>1387</v>
      </c>
      <c r="H35" s="10">
        <f t="shared" si="1"/>
        <v>1.3366613341556866E-2</v>
      </c>
      <c r="I35" s="8">
        <f t="shared" si="2"/>
        <v>18</v>
      </c>
      <c r="J35" s="11">
        <f t="shared" si="3"/>
        <v>2</v>
      </c>
      <c r="K35" s="12">
        <f t="shared" si="4"/>
        <v>2053</v>
      </c>
      <c r="L35" s="10">
        <f t="shared" si="5"/>
        <v>1.9912706110572165E-2</v>
      </c>
      <c r="M35" s="13">
        <f t="shared" si="6"/>
        <v>24</v>
      </c>
      <c r="N35" s="14">
        <f t="shared" si="7"/>
        <v>15</v>
      </c>
      <c r="O35" s="15">
        <f t="shared" si="8"/>
        <v>2332</v>
      </c>
      <c r="P35" s="16">
        <f t="shared" si="9"/>
        <v>2.268019178961489E-2</v>
      </c>
      <c r="Q35" s="17">
        <f t="shared" si="10"/>
        <v>32</v>
      </c>
      <c r="R35" s="18">
        <f t="shared" si="11"/>
        <v>30</v>
      </c>
    </row>
    <row r="36" spans="1:18" x14ac:dyDescent="0.2">
      <c r="A36" s="7" t="s">
        <v>45</v>
      </c>
      <c r="B36" s="8">
        <v>725198</v>
      </c>
      <c r="C36" s="8">
        <v>734685</v>
      </c>
      <c r="D36" s="8">
        <v>717938</v>
      </c>
      <c r="E36" s="8">
        <v>739461</v>
      </c>
      <c r="F36" s="8">
        <v>735745</v>
      </c>
      <c r="G36" s="9">
        <f t="shared" si="0"/>
        <v>-3716</v>
      </c>
      <c r="H36" s="10">
        <f t="shared" si="1"/>
        <v>-5.0252819283235217E-3</v>
      </c>
      <c r="I36" s="8">
        <f t="shared" si="2"/>
        <v>31</v>
      </c>
      <c r="J36" s="11">
        <f t="shared" si="3"/>
        <v>30</v>
      </c>
      <c r="K36" s="12">
        <f t="shared" si="4"/>
        <v>1060</v>
      </c>
      <c r="L36" s="10">
        <f t="shared" si="5"/>
        <v>1.4427952115532161E-3</v>
      </c>
      <c r="M36" s="13">
        <f t="shared" si="6"/>
        <v>29</v>
      </c>
      <c r="N36" s="14">
        <f t="shared" si="7"/>
        <v>31</v>
      </c>
      <c r="O36" s="15">
        <f t="shared" si="8"/>
        <v>17807</v>
      </c>
      <c r="P36" s="16">
        <f t="shared" si="9"/>
        <v>2.4802977415877114E-2</v>
      </c>
      <c r="Q36" s="17">
        <f>_xlfn.RANK.EQ(O36,$O$7:$O$38)</f>
        <v>18</v>
      </c>
      <c r="R36" s="18">
        <f t="shared" si="11"/>
        <v>26</v>
      </c>
    </row>
    <row r="37" spans="1:18" x14ac:dyDescent="0.2">
      <c r="A37" s="7" t="s">
        <v>46</v>
      </c>
      <c r="B37" s="8">
        <v>364449</v>
      </c>
      <c r="C37" s="8">
        <v>393339</v>
      </c>
      <c r="D37" s="8">
        <v>371003</v>
      </c>
      <c r="E37" s="8">
        <v>398497</v>
      </c>
      <c r="F37" s="8">
        <v>400048</v>
      </c>
      <c r="G37" s="9">
        <f t="shared" si="0"/>
        <v>1551</v>
      </c>
      <c r="H37" s="10">
        <f t="shared" si="1"/>
        <v>3.8921246584040503E-3</v>
      </c>
      <c r="I37" s="8">
        <f t="shared" si="2"/>
        <v>16</v>
      </c>
      <c r="J37" s="11">
        <f t="shared" si="3"/>
        <v>17</v>
      </c>
      <c r="K37" s="12">
        <f t="shared" si="4"/>
        <v>6709</v>
      </c>
      <c r="L37" s="10">
        <f t="shared" si="5"/>
        <v>1.7056533931290918E-2</v>
      </c>
      <c r="M37" s="13">
        <f t="shared" si="6"/>
        <v>18</v>
      </c>
      <c r="N37" s="14">
        <f t="shared" si="7"/>
        <v>19</v>
      </c>
      <c r="O37" s="15">
        <f t="shared" si="8"/>
        <v>29045</v>
      </c>
      <c r="P37" s="16">
        <f t="shared" si="9"/>
        <v>7.8287776648706453E-2</v>
      </c>
      <c r="Q37" s="17">
        <f t="shared" si="10"/>
        <v>13</v>
      </c>
      <c r="R37" s="18">
        <f t="shared" si="11"/>
        <v>6</v>
      </c>
    </row>
    <row r="38" spans="1:18" x14ac:dyDescent="0.2">
      <c r="A38" s="7" t="s">
        <v>47</v>
      </c>
      <c r="B38" s="8">
        <v>187080</v>
      </c>
      <c r="C38" s="8">
        <v>195976</v>
      </c>
      <c r="D38" s="8">
        <v>189159</v>
      </c>
      <c r="E38" s="8">
        <v>196230</v>
      </c>
      <c r="F38" s="8">
        <v>196703</v>
      </c>
      <c r="G38" s="9">
        <f t="shared" si="0"/>
        <v>473</v>
      </c>
      <c r="H38" s="10">
        <f t="shared" si="1"/>
        <v>2.4104367324058185E-3</v>
      </c>
      <c r="I38" s="8">
        <f t="shared" si="2"/>
        <v>25</v>
      </c>
      <c r="J38" s="11">
        <f t="shared" si="3"/>
        <v>23</v>
      </c>
      <c r="K38" s="12">
        <f t="shared" si="4"/>
        <v>727</v>
      </c>
      <c r="L38" s="10">
        <f t="shared" si="5"/>
        <v>3.7096379148466863E-3</v>
      </c>
      <c r="M38" s="13">
        <f t="shared" si="6"/>
        <v>31</v>
      </c>
      <c r="N38" s="14">
        <f t="shared" si="7"/>
        <v>28</v>
      </c>
      <c r="O38" s="15">
        <f t="shared" si="8"/>
        <v>7544</v>
      </c>
      <c r="P38" s="16">
        <f t="shared" si="9"/>
        <v>3.9881792566042407E-2</v>
      </c>
      <c r="Q38" s="17">
        <f t="shared" si="10"/>
        <v>26</v>
      </c>
      <c r="R38" s="18">
        <f t="shared" si="11"/>
        <v>20</v>
      </c>
    </row>
    <row r="39" spans="1:18" s="43" customFormat="1" x14ac:dyDescent="0.2">
      <c r="A39" s="32" t="s">
        <v>48</v>
      </c>
      <c r="B39" s="33">
        <f>SUM(B7:B38)</f>
        <v>19773732</v>
      </c>
      <c r="C39" s="34">
        <f>SUM(C7:C38)</f>
        <v>20620148</v>
      </c>
      <c r="D39" s="34">
        <v>20025709</v>
      </c>
      <c r="E39" s="34">
        <v>20941286</v>
      </c>
      <c r="F39" s="34">
        <v>21005852</v>
      </c>
      <c r="G39" s="35">
        <f t="shared" si="0"/>
        <v>64566</v>
      </c>
      <c r="H39" s="36">
        <f t="shared" si="1"/>
        <v>3.0831917390363728E-3</v>
      </c>
      <c r="I39" s="34"/>
      <c r="J39" s="37"/>
      <c r="K39" s="38">
        <f t="shared" si="4"/>
        <v>385704</v>
      </c>
      <c r="L39" s="36">
        <f t="shared" si="5"/>
        <v>1.870520037004586E-2</v>
      </c>
      <c r="M39" s="36"/>
      <c r="N39" s="39"/>
      <c r="O39" s="40">
        <f t="shared" si="8"/>
        <v>980143</v>
      </c>
      <c r="P39" s="41">
        <f t="shared" si="9"/>
        <v>4.8944234633590211E-2</v>
      </c>
      <c r="Q39" s="39"/>
      <c r="R39" s="42"/>
    </row>
    <row r="40" spans="1:18" s="44" customFormat="1" ht="15" customHeight="1" x14ac:dyDescent="0.2">
      <c r="G40" s="45"/>
      <c r="K40" s="46"/>
    </row>
    <row r="41" spans="1:18" ht="48" customHeight="1" x14ac:dyDescent="0.2">
      <c r="A41" s="51" t="s">
        <v>49</v>
      </c>
      <c r="B41" s="51"/>
      <c r="C41" s="51"/>
      <c r="D41" s="51"/>
      <c r="E41" s="51"/>
      <c r="F41" s="51"/>
      <c r="G41" s="51"/>
      <c r="H41" s="51"/>
      <c r="I41" s="51"/>
      <c r="J41" s="51"/>
      <c r="K41" s="51"/>
      <c r="L41" s="51"/>
      <c r="M41" s="51"/>
      <c r="N41" s="51"/>
    </row>
    <row r="42" spans="1:18" x14ac:dyDescent="0.2">
      <c r="A42" s="47" t="s">
        <v>50</v>
      </c>
      <c r="N42" s="48"/>
    </row>
  </sheetData>
  <mergeCells count="13">
    <mergeCell ref="K5:N5"/>
    <mergeCell ref="O5:R5"/>
    <mergeCell ref="A41:N41"/>
    <mergeCell ref="A1:M1"/>
    <mergeCell ref="A2:M2"/>
    <mergeCell ref="A3:M3"/>
    <mergeCell ref="A5:A6"/>
    <mergeCell ref="B5:B6"/>
    <mergeCell ref="C5:C6"/>
    <mergeCell ref="D5:D6"/>
    <mergeCell ref="E5:E6"/>
    <mergeCell ref="F5:F6"/>
    <mergeCell ref="G5:J5"/>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ta_marzo</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susana.galindo</dc:creator>
  <cp:lastModifiedBy>susana.galindo</cp:lastModifiedBy>
  <dcterms:created xsi:type="dcterms:W3CDTF">2022-04-05T19:28:25Z</dcterms:created>
  <dcterms:modified xsi:type="dcterms:W3CDTF">2022-04-07T20:43:55Z</dcterms:modified>
</cp:coreProperties>
</file>