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T:\UEF\Actualizaciones pagina\Tabulados\"/>
    </mc:Choice>
  </mc:AlternateContent>
  <bookViews>
    <workbookView xWindow="0" yWindow="0" windowWidth="28800" windowHeight="12300"/>
  </bookViews>
  <sheets>
    <sheet name="febrero" sheetId="2" r:id="rId1"/>
  </sheets>
  <calcPr calcId="162913"/>
  <extLst>
    <ext uri="GoogleSheetsCustomDataVersion1">
      <go:sheetsCustomData xmlns:go="http://customooxmlschemas.google.com/" r:id="rId5" roundtripDataSignature="AMtx7mj8/yEMSSHYXCo/De6/mKyjCrt5Rg=="/>
    </ext>
  </extLst>
</workbook>
</file>

<file path=xl/calcChain.xml><?xml version="1.0" encoding="utf-8"?>
<calcChain xmlns="http://schemas.openxmlformats.org/spreadsheetml/2006/main">
  <c r="Q6" i="2" l="1"/>
  <c r="P6" i="2"/>
  <c r="M6" i="2"/>
  <c r="L6" i="2"/>
  <c r="K6" i="2"/>
  <c r="J6" i="2"/>
  <c r="I6" i="2"/>
  <c r="H6" i="2"/>
  <c r="I38" i="2"/>
  <c r="H38" i="2"/>
  <c r="I37" i="2"/>
  <c r="H37" i="2"/>
  <c r="I36" i="2"/>
  <c r="H36" i="2"/>
  <c r="I35" i="2"/>
  <c r="H35" i="2"/>
  <c r="I34" i="2"/>
  <c r="H34" i="2"/>
  <c r="I33" i="2"/>
  <c r="H33" i="2"/>
  <c r="I32" i="2"/>
  <c r="H32" i="2"/>
  <c r="I31" i="2"/>
  <c r="H31" i="2"/>
  <c r="I30" i="2"/>
  <c r="H30" i="2"/>
  <c r="I29" i="2"/>
  <c r="H29" i="2"/>
  <c r="I28" i="2"/>
  <c r="H28" i="2"/>
  <c r="I27" i="2"/>
  <c r="H27" i="2"/>
  <c r="I26" i="2"/>
  <c r="H26" i="2"/>
  <c r="I25" i="2"/>
  <c r="H25" i="2"/>
  <c r="I24" i="2"/>
  <c r="H24" i="2"/>
  <c r="I23" i="2"/>
  <c r="H23" i="2"/>
  <c r="I22" i="2"/>
  <c r="H22" i="2"/>
  <c r="I21" i="2"/>
  <c r="H21" i="2"/>
  <c r="I20" i="2"/>
  <c r="H20" i="2"/>
  <c r="I19" i="2"/>
  <c r="H19" i="2"/>
  <c r="I18" i="2"/>
  <c r="H18" i="2"/>
  <c r="I17" i="2"/>
  <c r="H17" i="2"/>
  <c r="I16" i="2"/>
  <c r="H16" i="2"/>
  <c r="I15" i="2"/>
  <c r="H15" i="2"/>
  <c r="I14" i="2"/>
  <c r="H14" i="2"/>
  <c r="I13" i="2"/>
  <c r="H13" i="2"/>
  <c r="I12" i="2"/>
  <c r="H12" i="2"/>
  <c r="I11" i="2"/>
  <c r="H11" i="2"/>
  <c r="I10" i="2"/>
  <c r="H10" i="2"/>
  <c r="I9" i="2"/>
  <c r="H9" i="2"/>
  <c r="I8" i="2"/>
  <c r="H8" i="2"/>
  <c r="I7" i="2"/>
  <c r="H7" i="2"/>
  <c r="M38" i="2"/>
  <c r="L38" i="2"/>
  <c r="M37" i="2"/>
  <c r="O37" i="2" s="1"/>
  <c r="L37" i="2"/>
  <c r="N37" i="2" s="1"/>
  <c r="M36" i="2"/>
  <c r="O36" i="2" s="1"/>
  <c r="L36" i="2"/>
  <c r="N36" i="2" s="1"/>
  <c r="M35" i="2"/>
  <c r="O35" i="2" s="1"/>
  <c r="L35" i="2"/>
  <c r="N35" i="2" s="1"/>
  <c r="M34" i="2"/>
  <c r="O34" i="2" s="1"/>
  <c r="L34" i="2"/>
  <c r="N34" i="2" s="1"/>
  <c r="M33" i="2"/>
  <c r="O33" i="2" s="1"/>
  <c r="L33" i="2"/>
  <c r="N33" i="2" s="1"/>
  <c r="M32" i="2"/>
  <c r="O32" i="2" s="1"/>
  <c r="L32" i="2"/>
  <c r="N32" i="2" s="1"/>
  <c r="M31" i="2"/>
  <c r="O31" i="2" s="1"/>
  <c r="L31" i="2"/>
  <c r="N31" i="2" s="1"/>
  <c r="M30" i="2"/>
  <c r="O30" i="2" s="1"/>
  <c r="L30" i="2"/>
  <c r="N30" i="2" s="1"/>
  <c r="M29" i="2"/>
  <c r="O29" i="2" s="1"/>
  <c r="L29" i="2"/>
  <c r="N29" i="2" s="1"/>
  <c r="M28" i="2"/>
  <c r="O28" i="2" s="1"/>
  <c r="L28" i="2"/>
  <c r="N28" i="2" s="1"/>
  <c r="M27" i="2"/>
  <c r="O27" i="2" s="1"/>
  <c r="L27" i="2"/>
  <c r="N27" i="2" s="1"/>
  <c r="M26" i="2"/>
  <c r="O26" i="2" s="1"/>
  <c r="L26" i="2"/>
  <c r="N26" i="2" s="1"/>
  <c r="M25" i="2"/>
  <c r="O25" i="2" s="1"/>
  <c r="L25" i="2"/>
  <c r="N25" i="2" s="1"/>
  <c r="M24" i="2"/>
  <c r="O24" i="2" s="1"/>
  <c r="L24" i="2"/>
  <c r="N24" i="2" s="1"/>
  <c r="M23" i="2"/>
  <c r="O23" i="2" s="1"/>
  <c r="L23" i="2"/>
  <c r="N23" i="2" s="1"/>
  <c r="M22" i="2"/>
  <c r="O22" i="2" s="1"/>
  <c r="L22" i="2"/>
  <c r="N22" i="2" s="1"/>
  <c r="M21" i="2"/>
  <c r="O21" i="2" s="1"/>
  <c r="L21" i="2"/>
  <c r="N21" i="2" s="1"/>
  <c r="M20" i="2"/>
  <c r="O20" i="2" s="1"/>
  <c r="L20" i="2"/>
  <c r="N20" i="2" s="1"/>
  <c r="M19" i="2"/>
  <c r="O19" i="2" s="1"/>
  <c r="L19" i="2"/>
  <c r="N19" i="2" s="1"/>
  <c r="M18" i="2"/>
  <c r="O18" i="2" s="1"/>
  <c r="L18" i="2"/>
  <c r="N18" i="2" s="1"/>
  <c r="M17" i="2"/>
  <c r="O17" i="2" s="1"/>
  <c r="L17" i="2"/>
  <c r="N17" i="2" s="1"/>
  <c r="M16" i="2"/>
  <c r="O16" i="2" s="1"/>
  <c r="L16" i="2"/>
  <c r="N16" i="2" s="1"/>
  <c r="M15" i="2"/>
  <c r="O15" i="2" s="1"/>
  <c r="L15" i="2"/>
  <c r="N15" i="2" s="1"/>
  <c r="M14" i="2"/>
  <c r="O14" i="2" s="1"/>
  <c r="L14" i="2"/>
  <c r="N14" i="2" s="1"/>
  <c r="M13" i="2"/>
  <c r="O13" i="2" s="1"/>
  <c r="L13" i="2"/>
  <c r="N13" i="2" s="1"/>
  <c r="M12" i="2"/>
  <c r="O12" i="2" s="1"/>
  <c r="L12" i="2"/>
  <c r="N12" i="2" s="1"/>
  <c r="M11" i="2"/>
  <c r="O11" i="2" s="1"/>
  <c r="L11" i="2"/>
  <c r="N11" i="2" s="1"/>
  <c r="M10" i="2"/>
  <c r="O10" i="2" s="1"/>
  <c r="L10" i="2"/>
  <c r="N10" i="2" s="1"/>
  <c r="M9" i="2"/>
  <c r="O9" i="2" s="1"/>
  <c r="L9" i="2"/>
  <c r="N9" i="2" s="1"/>
  <c r="M8" i="2"/>
  <c r="O8" i="2" s="1"/>
  <c r="L8" i="2"/>
  <c r="N8" i="2" s="1"/>
  <c r="M7" i="2"/>
  <c r="O7" i="2" s="1"/>
  <c r="L7" i="2"/>
  <c r="N7" i="2" s="1"/>
  <c r="O6" i="2"/>
  <c r="N6" i="2"/>
  <c r="Q38" i="2" l="1"/>
  <c r="P38" i="2"/>
  <c r="Q37" i="2"/>
  <c r="P37" i="2"/>
  <c r="Q36" i="2"/>
  <c r="P36" i="2"/>
  <c r="Q35" i="2"/>
  <c r="P35" i="2"/>
  <c r="Q34" i="2"/>
  <c r="P34" i="2"/>
  <c r="Q33" i="2"/>
  <c r="P33" i="2"/>
  <c r="Q32" i="2"/>
  <c r="P32" i="2"/>
  <c r="Q31" i="2"/>
  <c r="P31" i="2"/>
  <c r="Q30" i="2"/>
  <c r="P30" i="2"/>
  <c r="Q29" i="2"/>
  <c r="P29" i="2"/>
  <c r="Q28" i="2"/>
  <c r="P28" i="2"/>
  <c r="Q27" i="2"/>
  <c r="P27" i="2"/>
  <c r="Q26" i="2"/>
  <c r="P26" i="2"/>
  <c r="Q25" i="2"/>
  <c r="P25" i="2"/>
  <c r="Q24" i="2"/>
  <c r="P24" i="2"/>
  <c r="Q23" i="2"/>
  <c r="P23" i="2"/>
  <c r="Q22" i="2"/>
  <c r="P22" i="2"/>
  <c r="Q21" i="2"/>
  <c r="P21" i="2"/>
  <c r="Q20" i="2"/>
  <c r="P20" i="2"/>
  <c r="Q19" i="2"/>
  <c r="P19" i="2"/>
  <c r="Q18" i="2"/>
  <c r="P18" i="2"/>
  <c r="Q17" i="2"/>
  <c r="P17" i="2"/>
  <c r="Q16" i="2"/>
  <c r="P16" i="2"/>
  <c r="Q15" i="2"/>
  <c r="P15" i="2"/>
  <c r="Q14" i="2"/>
  <c r="P14" i="2"/>
  <c r="Q13" i="2"/>
  <c r="P13" i="2"/>
  <c r="Q12" i="2"/>
  <c r="P12" i="2"/>
  <c r="Q11" i="2"/>
  <c r="P11" i="2"/>
  <c r="Q10" i="2"/>
  <c r="P10" i="2"/>
  <c r="Q9" i="2"/>
  <c r="P9" i="2"/>
  <c r="Q8" i="2"/>
  <c r="P8" i="2"/>
  <c r="Q7" i="2"/>
  <c r="P7" i="2"/>
  <c r="K8" i="2" l="1"/>
  <c r="R7" i="2"/>
  <c r="K35" i="2"/>
  <c r="J32" i="2"/>
  <c r="S8" i="2"/>
  <c r="S16" i="2"/>
  <c r="S24" i="2"/>
  <c r="S32" i="2"/>
  <c r="R28" i="2"/>
  <c r="R11" i="2"/>
  <c r="R15" i="2"/>
  <c r="R19" i="2"/>
  <c r="R23" i="2"/>
  <c r="R27" i="2"/>
  <c r="R31" i="2"/>
  <c r="R35" i="2"/>
  <c r="R24" i="2"/>
  <c r="K11" i="2"/>
  <c r="S11" i="2"/>
  <c r="K14" i="2"/>
  <c r="K18" i="2"/>
  <c r="S19" i="2"/>
  <c r="S27" i="2"/>
  <c r="S35" i="2"/>
  <c r="R14" i="2"/>
  <c r="S10" i="2"/>
  <c r="S14" i="2"/>
  <c r="S18" i="2"/>
  <c r="S22" i="2"/>
  <c r="S26" i="2"/>
  <c r="S30" i="2"/>
  <c r="S34" i="2"/>
  <c r="R16" i="2"/>
  <c r="R32" i="2"/>
  <c r="S31" i="2"/>
  <c r="J24" i="2"/>
  <c r="R13" i="2"/>
  <c r="R21" i="2"/>
  <c r="R29" i="2"/>
  <c r="R37" i="2"/>
  <c r="R36" i="2"/>
  <c r="K27" i="2"/>
  <c r="R8" i="2"/>
  <c r="S9" i="2"/>
  <c r="K12" i="2"/>
  <c r="S17" i="2"/>
  <c r="S37" i="2"/>
  <c r="J19" i="2"/>
  <c r="J23" i="2"/>
  <c r="J27" i="2"/>
  <c r="J31" i="2"/>
  <c r="J35" i="2"/>
  <c r="J11" i="2"/>
  <c r="J15" i="2"/>
  <c r="K15" i="2"/>
  <c r="K31" i="2"/>
  <c r="K23" i="2"/>
  <c r="J10" i="2"/>
  <c r="J18" i="2"/>
  <c r="K22" i="2"/>
  <c r="K26" i="2"/>
  <c r="K30" i="2"/>
  <c r="K34" i="2"/>
  <c r="J25" i="2"/>
  <c r="J33" i="2"/>
  <c r="J9" i="2"/>
  <c r="J17" i="2"/>
  <c r="K13" i="2"/>
  <c r="J12" i="2"/>
  <c r="J20" i="2"/>
  <c r="J28" i="2"/>
  <c r="J36" i="2"/>
  <c r="K20" i="2"/>
  <c r="K28" i="2"/>
  <c r="K36" i="2"/>
  <c r="J26" i="2"/>
  <c r="K29" i="2"/>
  <c r="S33" i="2"/>
  <c r="S6" i="2"/>
  <c r="J7" i="2"/>
  <c r="K10" i="2"/>
  <c r="S28" i="2"/>
  <c r="K32" i="2"/>
  <c r="K21" i="2"/>
  <c r="R22" i="2"/>
  <c r="S25" i="2"/>
  <c r="R30" i="2"/>
  <c r="J34" i="2"/>
  <c r="K7" i="2"/>
  <c r="S20" i="2"/>
  <c r="R25" i="2"/>
  <c r="J29" i="2"/>
  <c r="R33" i="2"/>
  <c r="S36" i="2"/>
  <c r="K37" i="2"/>
  <c r="S12" i="2"/>
  <c r="K16" i="2"/>
  <c r="J21" i="2"/>
  <c r="K24" i="2"/>
  <c r="J37" i="2"/>
  <c r="J14" i="2"/>
  <c r="S21" i="2"/>
  <c r="J22" i="2"/>
  <c r="K25" i="2"/>
  <c r="R26" i="2"/>
  <c r="S29" i="2"/>
  <c r="J30" i="2"/>
  <c r="K33" i="2"/>
  <c r="R34" i="2"/>
  <c r="R9" i="2"/>
  <c r="J13" i="2"/>
  <c r="R17" i="2"/>
  <c r="R6" i="2"/>
  <c r="K9" i="2"/>
  <c r="R10" i="2"/>
  <c r="S13" i="2"/>
  <c r="K17" i="2"/>
  <c r="R18" i="2"/>
  <c r="S7" i="2"/>
  <c r="J8" i="2"/>
  <c r="R12" i="2"/>
  <c r="S15" i="2"/>
  <c r="J16" i="2"/>
  <c r="K19" i="2"/>
  <c r="R20" i="2"/>
  <c r="S23" i="2"/>
</calcChain>
</file>

<file path=xl/sharedStrings.xml><?xml version="1.0" encoding="utf-8"?>
<sst xmlns="http://schemas.openxmlformats.org/spreadsheetml/2006/main" count="59" uniqueCount="51">
  <si>
    <t>Patrones registrados al IMSS por entidad federativa</t>
  </si>
  <si>
    <t>Entidad federativa</t>
  </si>
  <si>
    <t>2020
Diciembre</t>
  </si>
  <si>
    <t>Variación Absoluta</t>
  </si>
  <si>
    <t>Variación Relativa</t>
  </si>
  <si>
    <t>Ranking respecto a Variación Absoluta</t>
  </si>
  <si>
    <t>Ranking respecto a Variación Relativa</t>
  </si>
  <si>
    <t>Aguascalientes</t>
  </si>
  <si>
    <t>Baja California</t>
  </si>
  <si>
    <t>Baja California Sur</t>
  </si>
  <si>
    <t>Campeche</t>
  </si>
  <si>
    <t>Chiapas</t>
  </si>
  <si>
    <t>Chihuahua</t>
  </si>
  <si>
    <t>Ciudad de México</t>
  </si>
  <si>
    <t>Coahuila</t>
  </si>
  <si>
    <t>Colima</t>
  </si>
  <si>
    <t>Durango</t>
  </si>
  <si>
    <t>Estado de México</t>
  </si>
  <si>
    <t>Guanajuato</t>
  </si>
  <si>
    <t>Guerrero</t>
  </si>
  <si>
    <t>Hidalgo</t>
  </si>
  <si>
    <t>Jalisco</t>
  </si>
  <si>
    <t>Michoacán</t>
  </si>
  <si>
    <t>Morelos</t>
  </si>
  <si>
    <t>Nayarit</t>
  </si>
  <si>
    <t>Nuevo León</t>
  </si>
  <si>
    <t>Oaxaca</t>
  </si>
  <si>
    <t>Puebla</t>
  </si>
  <si>
    <t>Querétaro</t>
  </si>
  <si>
    <t>Quintana Roo</t>
  </si>
  <si>
    <t>San Luis Potosí</t>
  </si>
  <si>
    <t>Sinaloa</t>
  </si>
  <si>
    <t>Sonora</t>
  </si>
  <si>
    <t>Tabasco</t>
  </si>
  <si>
    <t>Tamaulipas</t>
  </si>
  <si>
    <t>Tlaxcala</t>
  </si>
  <si>
    <t>Veracruz</t>
  </si>
  <si>
    <t>Yucatán</t>
  </si>
  <si>
    <t>Zacatecas</t>
  </si>
  <si>
    <t>Total nacional</t>
  </si>
  <si>
    <r>
      <rPr>
        <b/>
        <sz val="8"/>
        <rFont val="Arial"/>
        <family val="2"/>
      </rPr>
      <t>Nota:</t>
    </r>
    <r>
      <rPr>
        <sz val="8"/>
        <rFont val="Arial"/>
        <family val="2"/>
      </rPr>
      <t xml:space="preserve"> La información presentada es con base en la información por delegaciones del IMSS que publica en su plataforma, la cual difiere para algunos estados con la que posteriormente envía al IIEG por entidad federativa. Para Baja California, Baja California Sur, Coahuila, Colima, Guanajuato, Michoacán, Nuevo León, Oaxaca, Sonora, Tamaulipas y Veracruz, las cifras por delegación y entidad tienen pequeñas diferencias debido a que las cifras por delegación contienen trabajadores de otras entidades, ya que una clínica que se encuentre en el límite estatal registra y atiende a comunidades de entidades colindantes. Estas diferencias se corrigen cuando el IMSS envía la base de datos por entidad federativa al IIEG días después de liberar la cifra por delegación en su cubo interactivo</t>
    </r>
  </si>
  <si>
    <r>
      <t xml:space="preserve">FUENTE:: IIEG, </t>
    </r>
    <r>
      <rPr>
        <sz val="8"/>
        <rFont val="Arial"/>
        <family val="2"/>
      </rPr>
      <t>Instituto de Información Estadística y Geográfica; en base a datos proporcionados por el IMSS.</t>
    </r>
  </si>
  <si>
    <t>2020
Noviembre</t>
  </si>
  <si>
    <t>2021
Diciembre</t>
  </si>
  <si>
    <t>2021
Febrero</t>
  </si>
  <si>
    <t>2022
Febrero</t>
  </si>
  <si>
    <t>Febrero 2022 respecto a Enero 2022</t>
  </si>
  <si>
    <t>Febrero 2022 respecto a Diciembre 2021</t>
  </si>
  <si>
    <t>Febrero 2022 respecto a Febrero 2021</t>
  </si>
  <si>
    <t>2020-febrero 2022</t>
  </si>
  <si>
    <t>2022
Enero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</si>
</sst>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0"/>
      <color rgb="FF000000"/>
      <name val="Arial"/>
    </font>
    <font>
      <sz val="11"/>
      <color theme="1"/>
      <name val="Calibri"/>
      <family val="2"/>
      <scheme val="minor"/>
    </font>
    <font>
      <b/>
      <sz val="8"/>
      <color theme="1"/>
      <name val="Arial"/>
      <family val="2"/>
    </font>
    <font>
      <sz val="10"/>
      <name val="Arial"/>
      <family val="2"/>
    </font>
    <font>
      <b/>
      <sz val="8"/>
      <color theme="0"/>
      <name val="Arial"/>
      <family val="2"/>
    </font>
    <font>
      <b/>
      <sz val="8"/>
      <name val="Arial"/>
      <family val="2"/>
    </font>
    <font>
      <sz val="10"/>
      <color rgb="FF000000"/>
      <name val="Arial"/>
      <family val="2"/>
    </font>
    <font>
      <sz val="8"/>
      <name val="Arial"/>
      <family val="2"/>
    </font>
    <font>
      <b/>
      <sz val="10"/>
      <name val="Arial"/>
      <family val="2"/>
    </font>
    <font>
      <sz val="10"/>
      <color rgb="FF000000"/>
      <name val="Arial"/>
    </font>
  </fonts>
  <fills count="7">
    <fill>
      <patternFill patternType="none"/>
    </fill>
    <fill>
      <patternFill patternType="gray125"/>
    </fill>
    <fill>
      <patternFill patternType="solid">
        <fgColor rgb="FFFBBB27"/>
        <bgColor indexed="64"/>
      </patternFill>
    </fill>
    <fill>
      <patternFill patternType="solid">
        <fgColor theme="1"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s>
  <borders count="17">
    <border>
      <left/>
      <right/>
      <top/>
      <bottom/>
      <diagonal/>
    </border>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7">
    <xf numFmtId="0" fontId="0" fillId="0" borderId="0"/>
    <xf numFmtId="0" fontId="6" fillId="0" borderId="1"/>
    <xf numFmtId="0" fontId="3" fillId="0" borderId="1"/>
    <xf numFmtId="0" fontId="1" fillId="0" borderId="1"/>
    <xf numFmtId="0" fontId="1" fillId="0" borderId="1"/>
    <xf numFmtId="9" fontId="3" fillId="0" borderId="1" applyFont="0" applyFill="0" applyBorder="0" applyAlignment="0" applyProtection="0"/>
    <xf numFmtId="9" fontId="9" fillId="0" borderId="0" applyFont="0" applyFill="0" applyBorder="0" applyAlignment="0" applyProtection="0"/>
  </cellStyleXfs>
  <cellXfs count="73">
    <xf numFmtId="0" fontId="0" fillId="0" borderId="0" xfId="0" applyFont="1" applyAlignment="1"/>
    <xf numFmtId="0" fontId="5" fillId="0" borderId="1" xfId="2" applyFont="1" applyAlignment="1">
      <alignment horizontal="left"/>
    </xf>
    <xf numFmtId="0" fontId="3" fillId="0" borderId="1" xfId="2"/>
    <xf numFmtId="0" fontId="3" fillId="0" borderId="1" xfId="2" applyAlignment="1">
      <alignment horizontal="left"/>
    </xf>
    <xf numFmtId="3" fontId="7" fillId="4" borderId="11" xfId="2" applyNumberFormat="1" applyFont="1" applyFill="1" applyBorder="1" applyAlignment="1">
      <alignment horizontal="right" vertical="center" wrapText="1"/>
    </xf>
    <xf numFmtId="3" fontId="7" fillId="4" borderId="1" xfId="3" applyNumberFormat="1" applyFont="1" applyFill="1" applyBorder="1" applyAlignment="1">
      <alignment horizontal="right" vertical="center" wrapText="1"/>
    </xf>
    <xf numFmtId="3" fontId="7" fillId="4" borderId="1" xfId="2" applyNumberFormat="1" applyFont="1" applyFill="1" applyBorder="1" applyAlignment="1">
      <alignment horizontal="right" vertical="center" wrapText="1"/>
    </xf>
    <xf numFmtId="10" fontId="7" fillId="4" borderId="1" xfId="5" applyNumberFormat="1" applyFont="1" applyFill="1" applyBorder="1" applyAlignment="1">
      <alignment horizontal="center" vertical="center" wrapText="1"/>
    </xf>
    <xf numFmtId="3" fontId="7" fillId="4" borderId="1" xfId="2" applyNumberFormat="1" applyFont="1" applyFill="1" applyBorder="1" applyAlignment="1">
      <alignment horizontal="center" vertical="center" wrapText="1"/>
    </xf>
    <xf numFmtId="0" fontId="7" fillId="4" borderId="12" xfId="2" applyNumberFormat="1" applyFont="1" applyFill="1" applyBorder="1" applyAlignment="1">
      <alignment horizontal="center" vertical="center" wrapText="1"/>
    </xf>
    <xf numFmtId="10" fontId="7" fillId="4" borderId="1" xfId="5" applyNumberFormat="1" applyFont="1" applyFill="1" applyBorder="1" applyAlignment="1">
      <alignment horizontal="right" vertical="center" wrapText="1"/>
    </xf>
    <xf numFmtId="0" fontId="7" fillId="4" borderId="1" xfId="2" applyNumberFormat="1" applyFont="1" applyFill="1" applyBorder="1" applyAlignment="1">
      <alignment horizontal="center" vertical="center" wrapText="1"/>
    </xf>
    <xf numFmtId="0" fontId="3" fillId="0" borderId="1" xfId="2" applyFill="1"/>
    <xf numFmtId="3" fontId="5" fillId="5" borderId="11" xfId="2" applyNumberFormat="1" applyFont="1" applyFill="1" applyBorder="1" applyAlignment="1">
      <alignment horizontal="right" vertical="center" wrapText="1"/>
    </xf>
    <xf numFmtId="3" fontId="5" fillId="5" borderId="1" xfId="3" applyNumberFormat="1" applyFont="1" applyFill="1" applyBorder="1" applyAlignment="1">
      <alignment horizontal="right" vertical="center" wrapText="1"/>
    </xf>
    <xf numFmtId="3" fontId="5" fillId="5" borderId="1" xfId="2" applyNumberFormat="1" applyFont="1" applyFill="1" applyBorder="1" applyAlignment="1">
      <alignment horizontal="right" vertical="center" wrapText="1"/>
    </xf>
    <xf numFmtId="10" fontId="5" fillId="5" borderId="1" xfId="5" applyNumberFormat="1" applyFont="1" applyFill="1" applyBorder="1" applyAlignment="1">
      <alignment horizontal="right" vertical="center" wrapText="1"/>
    </xf>
    <xf numFmtId="0" fontId="5" fillId="5" borderId="1" xfId="2" applyNumberFormat="1" applyFont="1" applyFill="1" applyBorder="1" applyAlignment="1">
      <alignment horizontal="center" vertical="center" wrapText="1"/>
    </xf>
    <xf numFmtId="10" fontId="5" fillId="5" borderId="1" xfId="5" applyNumberFormat="1" applyFont="1" applyFill="1" applyBorder="1" applyAlignment="1">
      <alignment horizontal="center" vertical="center" wrapText="1"/>
    </xf>
    <xf numFmtId="3" fontId="5" fillId="5" borderId="1" xfId="2" applyNumberFormat="1" applyFont="1" applyFill="1" applyBorder="1" applyAlignment="1">
      <alignment horizontal="center" vertical="center" wrapText="1"/>
    </xf>
    <xf numFmtId="0" fontId="5" fillId="5" borderId="12" xfId="2" applyNumberFormat="1" applyFont="1" applyFill="1" applyBorder="1" applyAlignment="1">
      <alignment horizontal="center" vertical="center" wrapText="1"/>
    </xf>
    <xf numFmtId="0" fontId="3" fillId="4" borderId="1" xfId="2" applyFill="1"/>
    <xf numFmtId="3" fontId="3" fillId="4" borderId="1" xfId="2" applyNumberFormat="1" applyFill="1"/>
    <xf numFmtId="0" fontId="5" fillId="0" borderId="1" xfId="2" applyFont="1"/>
    <xf numFmtId="10" fontId="0" fillId="0" borderId="1" xfId="5" applyNumberFormat="1" applyFont="1"/>
    <xf numFmtId="0" fontId="4" fillId="3" borderId="3" xfId="2" applyFont="1" applyFill="1" applyBorder="1" applyAlignment="1">
      <alignment horizontal="center" vertical="center" wrapText="1"/>
    </xf>
    <xf numFmtId="0" fontId="4" fillId="3" borderId="4" xfId="2" applyFont="1" applyFill="1" applyBorder="1" applyAlignment="1">
      <alignment horizontal="center" vertical="center" wrapText="1"/>
    </xf>
    <xf numFmtId="3" fontId="7" fillId="4" borderId="3" xfId="2" applyNumberFormat="1" applyFont="1" applyFill="1" applyBorder="1" applyAlignment="1">
      <alignment horizontal="center" vertical="center" wrapText="1"/>
    </xf>
    <xf numFmtId="10" fontId="7" fillId="4" borderId="3" xfId="5" applyNumberFormat="1" applyFont="1" applyFill="1" applyBorder="1" applyAlignment="1">
      <alignment horizontal="center" vertical="center" wrapText="1"/>
    </xf>
    <xf numFmtId="0" fontId="7" fillId="4" borderId="4" xfId="2" applyNumberFormat="1" applyFont="1" applyFill="1" applyBorder="1" applyAlignment="1">
      <alignment horizontal="center" vertical="center" wrapText="1"/>
    </xf>
    <xf numFmtId="0" fontId="5" fillId="2" borderId="5" xfId="2" applyFont="1" applyFill="1" applyBorder="1" applyAlignment="1">
      <alignment horizontal="center" vertical="center" wrapText="1"/>
    </xf>
    <xf numFmtId="0" fontId="5" fillId="2" borderId="6" xfId="2" applyFont="1" applyFill="1" applyBorder="1" applyAlignment="1">
      <alignment horizontal="center" vertical="center" wrapText="1"/>
    </xf>
    <xf numFmtId="0" fontId="7" fillId="0" borderId="1" xfId="2" applyFont="1" applyBorder="1" applyAlignment="1">
      <alignment horizontal="left" wrapText="1"/>
    </xf>
    <xf numFmtId="0" fontId="2" fillId="0" borderId="1" xfId="1" applyFont="1" applyAlignment="1">
      <alignment horizontal="left"/>
    </xf>
    <xf numFmtId="0" fontId="6" fillId="0" borderId="1" xfId="1" applyFont="1" applyAlignment="1"/>
    <xf numFmtId="49" fontId="2" fillId="0" borderId="1" xfId="1" applyNumberFormat="1" applyFont="1" applyAlignment="1">
      <alignment horizontal="left"/>
    </xf>
    <xf numFmtId="0" fontId="5" fillId="2" borderId="3" xfId="3" applyFont="1" applyFill="1" applyBorder="1" applyAlignment="1">
      <alignment horizontal="center" vertical="center" wrapText="1"/>
    </xf>
    <xf numFmtId="0" fontId="5" fillId="2" borderId="8" xfId="3" applyFont="1" applyFill="1" applyBorder="1" applyAlignment="1">
      <alignment horizontal="center" vertical="center" wrapText="1"/>
    </xf>
    <xf numFmtId="0" fontId="5" fillId="2" borderId="4" xfId="3" applyFont="1" applyFill="1" applyBorder="1" applyAlignment="1">
      <alignment horizontal="center" vertical="center" wrapText="1"/>
    </xf>
    <xf numFmtId="0" fontId="5" fillId="2" borderId="13" xfId="3" applyFont="1" applyFill="1" applyBorder="1" applyAlignment="1">
      <alignment horizontal="center" vertical="center" wrapText="1"/>
    </xf>
    <xf numFmtId="10" fontId="7" fillId="4" borderId="1" xfId="6" applyNumberFormat="1" applyFont="1" applyFill="1" applyBorder="1" applyAlignment="1">
      <alignment horizontal="center" vertical="center" wrapText="1"/>
    </xf>
    <xf numFmtId="0" fontId="4" fillId="3" borderId="9" xfId="2" applyFont="1" applyFill="1" applyBorder="1" applyAlignment="1">
      <alignment horizontal="center" vertical="center" wrapText="1"/>
    </xf>
    <xf numFmtId="0" fontId="4" fillId="3" borderId="10" xfId="2" applyFont="1" applyFill="1" applyBorder="1" applyAlignment="1">
      <alignment horizontal="center" vertical="center" wrapText="1"/>
    </xf>
    <xf numFmtId="0" fontId="4" fillId="3" borderId="5" xfId="2" applyFont="1" applyFill="1" applyBorder="1" applyAlignment="1">
      <alignment horizontal="center" vertical="center" wrapText="1"/>
    </xf>
    <xf numFmtId="10" fontId="5" fillId="5" borderId="1" xfId="6" applyNumberFormat="1" applyFont="1" applyFill="1" applyBorder="1" applyAlignment="1">
      <alignment horizontal="center" vertical="center" wrapText="1"/>
    </xf>
    <xf numFmtId="3" fontId="5" fillId="6" borderId="10" xfId="3" applyNumberFormat="1" applyFont="1" applyFill="1" applyBorder="1" applyAlignment="1">
      <alignment horizontal="right" vertical="center" wrapText="1"/>
    </xf>
    <xf numFmtId="3" fontId="5" fillId="6" borderId="10" xfId="2" applyNumberFormat="1" applyFont="1" applyFill="1" applyBorder="1" applyAlignment="1">
      <alignment horizontal="right" vertical="center" wrapText="1"/>
    </xf>
    <xf numFmtId="10" fontId="5" fillId="6" borderId="10" xfId="5" applyNumberFormat="1" applyFont="1" applyFill="1" applyBorder="1" applyAlignment="1">
      <alignment horizontal="right" vertical="center" wrapText="1"/>
    </xf>
    <xf numFmtId="0" fontId="8" fillId="6" borderId="10" xfId="2" applyFont="1" applyFill="1" applyBorder="1"/>
    <xf numFmtId="3" fontId="5" fillId="6" borderId="10" xfId="2" applyNumberFormat="1" applyFont="1" applyFill="1" applyBorder="1" applyAlignment="1">
      <alignment horizontal="center" vertical="center" wrapText="1"/>
    </xf>
    <xf numFmtId="10" fontId="5" fillId="6" borderId="10" xfId="5" applyNumberFormat="1" applyFont="1" applyFill="1" applyBorder="1" applyAlignment="1">
      <alignment horizontal="center" vertical="center" wrapText="1"/>
    </xf>
    <xf numFmtId="0" fontId="8" fillId="6" borderId="5" xfId="2" applyFont="1" applyFill="1" applyBorder="1"/>
    <xf numFmtId="10" fontId="5" fillId="6" borderId="10" xfId="6" applyNumberFormat="1" applyFont="1" applyFill="1" applyBorder="1" applyAlignment="1">
      <alignment horizontal="center" vertical="center" wrapText="1"/>
    </xf>
    <xf numFmtId="0" fontId="8" fillId="0" borderId="1" xfId="2" applyFont="1"/>
    <xf numFmtId="0" fontId="5" fillId="2" borderId="14" xfId="2" applyFont="1" applyFill="1" applyBorder="1" applyAlignment="1">
      <alignment horizontal="center" vertical="center" wrapText="1"/>
    </xf>
    <xf numFmtId="0" fontId="5" fillId="2" borderId="15" xfId="2" applyFont="1" applyFill="1" applyBorder="1" applyAlignment="1">
      <alignment horizontal="center" vertical="center" wrapText="1"/>
    </xf>
    <xf numFmtId="0" fontId="7" fillId="4" borderId="16" xfId="2" applyFont="1" applyFill="1" applyBorder="1" applyAlignment="1">
      <alignment horizontal="left" vertical="center" wrapText="1"/>
    </xf>
    <xf numFmtId="0" fontId="5" fillId="5" borderId="16" xfId="2" applyFont="1" applyFill="1" applyBorder="1" applyAlignment="1">
      <alignment horizontal="left" vertical="center" wrapText="1"/>
    </xf>
    <xf numFmtId="0" fontId="5" fillId="6" borderId="6" xfId="2" applyFont="1" applyFill="1" applyBorder="1" applyAlignment="1">
      <alignment horizontal="left" vertical="center" wrapText="1"/>
    </xf>
    <xf numFmtId="0" fontId="5" fillId="2" borderId="2" xfId="3" applyFont="1" applyFill="1" applyBorder="1" applyAlignment="1">
      <alignment horizontal="center" vertical="center" wrapText="1"/>
    </xf>
    <xf numFmtId="0" fontId="5" fillId="2" borderId="7" xfId="3" applyFont="1" applyFill="1" applyBorder="1" applyAlignment="1">
      <alignment horizontal="center" vertical="center" wrapText="1"/>
    </xf>
    <xf numFmtId="3" fontId="7" fillId="4" borderId="11" xfId="3" applyNumberFormat="1" applyFont="1" applyFill="1" applyBorder="1" applyAlignment="1">
      <alignment horizontal="right" vertical="center" wrapText="1"/>
    </xf>
    <xf numFmtId="3" fontId="7" fillId="4" borderId="12" xfId="3" applyNumberFormat="1" applyFont="1" applyFill="1" applyBorder="1" applyAlignment="1">
      <alignment horizontal="right" vertical="center" wrapText="1"/>
    </xf>
    <xf numFmtId="3" fontId="5" fillId="5" borderId="11" xfId="3" applyNumberFormat="1" applyFont="1" applyFill="1" applyBorder="1" applyAlignment="1">
      <alignment horizontal="right" vertical="center" wrapText="1"/>
    </xf>
    <xf numFmtId="3" fontId="5" fillId="5" borderId="12" xfId="3" applyNumberFormat="1" applyFont="1" applyFill="1" applyBorder="1" applyAlignment="1">
      <alignment horizontal="right" vertical="center" wrapText="1"/>
    </xf>
    <xf numFmtId="3" fontId="5" fillId="6" borderId="9" xfId="3" applyNumberFormat="1" applyFont="1" applyFill="1" applyBorder="1" applyAlignment="1">
      <alignment horizontal="right" vertical="center" wrapText="1"/>
    </xf>
    <xf numFmtId="3" fontId="5" fillId="6" borderId="5" xfId="3" applyNumberFormat="1" applyFont="1" applyFill="1" applyBorder="1" applyAlignment="1">
      <alignment horizontal="right" vertical="center" wrapText="1"/>
    </xf>
    <xf numFmtId="3" fontId="7" fillId="4" borderId="12" xfId="2" applyNumberFormat="1" applyFont="1" applyFill="1" applyBorder="1" applyAlignment="1">
      <alignment horizontal="center" vertical="center" wrapText="1"/>
    </xf>
    <xf numFmtId="3" fontId="5" fillId="5" borderId="12" xfId="2" applyNumberFormat="1" applyFont="1" applyFill="1" applyBorder="1" applyAlignment="1">
      <alignment horizontal="center" vertical="center" wrapText="1"/>
    </xf>
    <xf numFmtId="3" fontId="5" fillId="6" borderId="9" xfId="2" applyNumberFormat="1" applyFont="1" applyFill="1" applyBorder="1" applyAlignment="1">
      <alignment horizontal="right" vertical="center" wrapText="1"/>
    </xf>
    <xf numFmtId="3" fontId="7" fillId="4" borderId="11" xfId="2" applyNumberFormat="1" applyFont="1" applyFill="1" applyBorder="1" applyAlignment="1">
      <alignment horizontal="center" vertical="center" wrapText="1"/>
    </xf>
    <xf numFmtId="3" fontId="5" fillId="5" borderId="11" xfId="2" applyNumberFormat="1" applyFont="1" applyFill="1" applyBorder="1" applyAlignment="1">
      <alignment horizontal="center" vertical="center" wrapText="1"/>
    </xf>
    <xf numFmtId="3" fontId="5" fillId="6" borderId="9" xfId="2" applyNumberFormat="1" applyFont="1" applyFill="1" applyBorder="1" applyAlignment="1">
      <alignment horizontal="center" vertical="center" wrapText="1"/>
    </xf>
  </cellXfs>
  <cellStyles count="7">
    <cellStyle name="Normal" xfId="0" builtinId="0"/>
    <cellStyle name="Normal 2" xfId="1"/>
    <cellStyle name="Normal 2 2" xfId="2"/>
    <cellStyle name="Normal 2 2 2" xfId="3"/>
    <cellStyle name="Normal 7" xfId="4"/>
    <cellStyle name="Porcentaje" xfId="6" builtinId="5"/>
    <cellStyle name="Porcentaje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41"/>
  <sheetViews>
    <sheetView showGridLines="0" tabSelected="1" zoomScaleNormal="100" workbookViewId="0">
      <selection activeCell="W29" sqref="W29"/>
    </sheetView>
  </sheetViews>
  <sheetFormatPr baseColWidth="10" defaultColWidth="9.140625" defaultRowHeight="12.75" x14ac:dyDescent="0.2"/>
  <cols>
    <col min="1" max="1" width="24" style="2" customWidth="1"/>
    <col min="2" max="2" width="8.85546875" style="2" customWidth="1"/>
    <col min="3" max="4" width="10.140625" style="2" customWidth="1"/>
    <col min="5" max="6" width="11.42578125" style="2" customWidth="1"/>
    <col min="7" max="7" width="11" style="2" customWidth="1"/>
    <col min="8" max="15" width="9.42578125" style="2" customWidth="1"/>
    <col min="16" max="16" width="8.28515625" style="2" customWidth="1"/>
    <col min="17" max="17" width="8.5703125" style="2" customWidth="1"/>
    <col min="18" max="19" width="9.5703125" style="2" customWidth="1"/>
    <col min="20" max="16384" width="9.140625" style="2"/>
  </cols>
  <sheetData>
    <row r="1" spans="1:19" x14ac:dyDescent="0.2">
      <c r="A1" s="33" t="s">
        <v>0</v>
      </c>
      <c r="B1" s="34"/>
      <c r="C1" s="34"/>
      <c r="D1" s="34"/>
      <c r="E1" s="34"/>
      <c r="F1" s="34"/>
      <c r="G1" s="34"/>
      <c r="H1" s="34"/>
      <c r="I1" s="34"/>
      <c r="J1" s="34"/>
      <c r="K1" s="1"/>
      <c r="L1" s="1"/>
      <c r="M1" s="1"/>
      <c r="N1" s="1"/>
      <c r="O1" s="1"/>
      <c r="P1" s="1"/>
      <c r="Q1" s="1"/>
      <c r="R1" s="1"/>
      <c r="S1" s="1"/>
    </row>
    <row r="2" spans="1:19" x14ac:dyDescent="0.2">
      <c r="A2" s="35" t="s">
        <v>49</v>
      </c>
      <c r="B2" s="34"/>
      <c r="C2" s="34"/>
      <c r="D2" s="34"/>
      <c r="E2" s="34"/>
      <c r="F2" s="34"/>
      <c r="G2" s="34"/>
      <c r="H2" s="34"/>
      <c r="I2" s="34"/>
      <c r="J2" s="34"/>
      <c r="K2" s="1"/>
      <c r="L2" s="1"/>
      <c r="M2" s="1"/>
      <c r="N2" s="1"/>
      <c r="O2" s="1"/>
      <c r="P2" s="1"/>
      <c r="Q2" s="1"/>
      <c r="R2" s="1"/>
      <c r="S2" s="1"/>
    </row>
    <row r="3" spans="1:19" x14ac:dyDescent="0.2">
      <c r="A3" s="3"/>
      <c r="B3" s="3"/>
      <c r="C3" s="3"/>
      <c r="D3" s="3"/>
      <c r="E3" s="3"/>
      <c r="F3" s="3"/>
      <c r="G3" s="3"/>
      <c r="H3" s="3"/>
      <c r="I3" s="3"/>
      <c r="J3" s="3"/>
      <c r="K3" s="3"/>
      <c r="L3" s="3"/>
      <c r="M3" s="3"/>
      <c r="N3" s="3"/>
      <c r="O3" s="3"/>
      <c r="P3" s="3"/>
      <c r="Q3" s="3"/>
      <c r="R3" s="3"/>
      <c r="S3" s="3"/>
    </row>
    <row r="4" spans="1:19" ht="18" customHeight="1" x14ac:dyDescent="0.2">
      <c r="A4" s="54" t="s">
        <v>1</v>
      </c>
      <c r="B4" s="59" t="s">
        <v>2</v>
      </c>
      <c r="C4" s="36" t="s">
        <v>42</v>
      </c>
      <c r="D4" s="36" t="s">
        <v>43</v>
      </c>
      <c r="E4" s="36" t="s">
        <v>44</v>
      </c>
      <c r="F4" s="36" t="s">
        <v>50</v>
      </c>
      <c r="G4" s="38" t="s">
        <v>45</v>
      </c>
      <c r="H4" s="31" t="s">
        <v>46</v>
      </c>
      <c r="I4" s="31"/>
      <c r="J4" s="31"/>
      <c r="K4" s="31"/>
      <c r="L4" s="31" t="s">
        <v>47</v>
      </c>
      <c r="M4" s="31"/>
      <c r="N4" s="31"/>
      <c r="O4" s="31"/>
      <c r="P4" s="30" t="s">
        <v>48</v>
      </c>
      <c r="Q4" s="31"/>
      <c r="R4" s="31"/>
      <c r="S4" s="31"/>
    </row>
    <row r="5" spans="1:19" ht="46.5" customHeight="1" x14ac:dyDescent="0.2">
      <c r="A5" s="55"/>
      <c r="B5" s="60"/>
      <c r="C5" s="37"/>
      <c r="D5" s="37"/>
      <c r="E5" s="37"/>
      <c r="F5" s="37"/>
      <c r="G5" s="39"/>
      <c r="H5" s="41" t="s">
        <v>3</v>
      </c>
      <c r="I5" s="42" t="s">
        <v>4</v>
      </c>
      <c r="J5" s="42" t="s">
        <v>5</v>
      </c>
      <c r="K5" s="43" t="s">
        <v>6</v>
      </c>
      <c r="L5" s="41" t="s">
        <v>3</v>
      </c>
      <c r="M5" s="42" t="s">
        <v>4</v>
      </c>
      <c r="N5" s="42" t="s">
        <v>5</v>
      </c>
      <c r="O5" s="43" t="s">
        <v>6</v>
      </c>
      <c r="P5" s="25" t="s">
        <v>3</v>
      </c>
      <c r="Q5" s="25" t="s">
        <v>4</v>
      </c>
      <c r="R5" s="25" t="s">
        <v>5</v>
      </c>
      <c r="S5" s="26" t="s">
        <v>6</v>
      </c>
    </row>
    <row r="6" spans="1:19" ht="12.75" customHeight="1" x14ac:dyDescent="0.2">
      <c r="A6" s="56" t="s">
        <v>7</v>
      </c>
      <c r="B6" s="61">
        <v>16017</v>
      </c>
      <c r="C6" s="6">
        <v>16063</v>
      </c>
      <c r="D6" s="5">
        <v>16746</v>
      </c>
      <c r="E6" s="5">
        <v>16087</v>
      </c>
      <c r="F6" s="5">
        <v>16734</v>
      </c>
      <c r="G6" s="62">
        <v>16759</v>
      </c>
      <c r="H6" s="4">
        <f>G6-F6</f>
        <v>25</v>
      </c>
      <c r="I6" s="10">
        <f>G6/F6-1</f>
        <v>1.493964383889157E-3</v>
      </c>
      <c r="J6" s="11">
        <f>_xlfn.RANK.EQ(H6,$H$6:$H$37)</f>
        <v>24</v>
      </c>
      <c r="K6" s="67">
        <f>_xlfn.RANK.EQ(I6,$I$6:$I$37)</f>
        <v>23</v>
      </c>
      <c r="L6" s="70">
        <f>G6-D6</f>
        <v>13</v>
      </c>
      <c r="M6" s="40">
        <f>G6/D6-1</f>
        <v>7.7630478920331925E-4</v>
      </c>
      <c r="N6" s="8">
        <f>_xlfn.RANK.EQ(L6,$L$6:$L$37)</f>
        <v>20</v>
      </c>
      <c r="O6" s="67">
        <f>_xlfn.RANK.EQ(M6,$M$6:$M$37)</f>
        <v>20</v>
      </c>
      <c r="P6" s="27">
        <f>G6-E6</f>
        <v>672</v>
      </c>
      <c r="Q6" s="28">
        <f>G6/E6-1</f>
        <v>4.1772860073351126E-2</v>
      </c>
      <c r="R6" s="27">
        <f>_xlfn.RANK.EQ(P6,$P$6:$P$37)</f>
        <v>21</v>
      </c>
      <c r="S6" s="29">
        <f>_xlfn.RANK.EQ(Q6,$Q$6:$Q$37)</f>
        <v>20</v>
      </c>
    </row>
    <row r="7" spans="1:19" x14ac:dyDescent="0.2">
      <c r="A7" s="56" t="s">
        <v>8</v>
      </c>
      <c r="B7" s="61">
        <v>41338</v>
      </c>
      <c r="C7" s="6">
        <v>41307</v>
      </c>
      <c r="D7" s="5">
        <v>44540</v>
      </c>
      <c r="E7" s="5">
        <v>41481</v>
      </c>
      <c r="F7" s="5">
        <v>44593</v>
      </c>
      <c r="G7" s="62">
        <v>44231</v>
      </c>
      <c r="H7" s="4">
        <f t="shared" ref="H7:H38" si="0">G7-F7</f>
        <v>-362</v>
      </c>
      <c r="I7" s="10">
        <f t="shared" ref="I7:I38" si="1">G7/F7-1</f>
        <v>-8.1178660327854146E-3</v>
      </c>
      <c r="J7" s="11">
        <f t="shared" ref="J7:J37" si="2">_xlfn.RANK.EQ(H7,$H$6:$H$37)</f>
        <v>32</v>
      </c>
      <c r="K7" s="67">
        <f t="shared" ref="K7:K37" si="3">_xlfn.RANK.EQ(I7,$I$6:$I$37)</f>
        <v>32</v>
      </c>
      <c r="L7" s="70">
        <f t="shared" ref="L7:L38" si="4">G7-D7</f>
        <v>-309</v>
      </c>
      <c r="M7" s="40">
        <f t="shared" ref="M7:M38" si="5">G7/D7-1</f>
        <v>-6.9375841939829375E-3</v>
      </c>
      <c r="N7" s="8">
        <f t="shared" ref="N7:N37" si="6">_xlfn.RANK.EQ(L7,$L$6:$L$37)</f>
        <v>32</v>
      </c>
      <c r="O7" s="67">
        <f t="shared" ref="O7:O37" si="7">_xlfn.RANK.EQ(M7,$M$6:$M$37)</f>
        <v>32</v>
      </c>
      <c r="P7" s="8">
        <f t="shared" ref="P7:P38" si="8">G7-E7</f>
        <v>2750</v>
      </c>
      <c r="Q7" s="7">
        <f t="shared" ref="Q7:Q38" si="9">G7/E7-1</f>
        <v>6.6295412357464834E-2</v>
      </c>
      <c r="R7" s="8">
        <f t="shared" ref="R7:R37" si="10">_xlfn.RANK.EQ(P7,$P$6:$P$37)</f>
        <v>6</v>
      </c>
      <c r="S7" s="9">
        <f t="shared" ref="S7:S37" si="11">_xlfn.RANK.EQ(Q7,$Q$6:$Q$37)</f>
        <v>8</v>
      </c>
    </row>
    <row r="8" spans="1:19" x14ac:dyDescent="0.2">
      <c r="A8" s="56" t="s">
        <v>9</v>
      </c>
      <c r="B8" s="61">
        <v>12767</v>
      </c>
      <c r="C8" s="6">
        <v>12798</v>
      </c>
      <c r="D8" s="5">
        <v>13964</v>
      </c>
      <c r="E8" s="5">
        <v>12903</v>
      </c>
      <c r="F8" s="5">
        <v>14006</v>
      </c>
      <c r="G8" s="62">
        <v>14112</v>
      </c>
      <c r="H8" s="4">
        <f t="shared" si="0"/>
        <v>106</v>
      </c>
      <c r="I8" s="10">
        <f t="shared" si="1"/>
        <v>7.568185063544286E-3</v>
      </c>
      <c r="J8" s="11">
        <f t="shared" si="2"/>
        <v>13</v>
      </c>
      <c r="K8" s="67">
        <f t="shared" si="3"/>
        <v>3</v>
      </c>
      <c r="L8" s="70">
        <f t="shared" si="4"/>
        <v>148</v>
      </c>
      <c r="M8" s="40">
        <f t="shared" si="5"/>
        <v>1.0598682325981157E-2</v>
      </c>
      <c r="N8" s="8">
        <f t="shared" si="6"/>
        <v>7</v>
      </c>
      <c r="O8" s="67">
        <f t="shared" si="7"/>
        <v>3</v>
      </c>
      <c r="P8" s="8">
        <f t="shared" si="8"/>
        <v>1209</v>
      </c>
      <c r="Q8" s="7">
        <f t="shared" si="9"/>
        <v>9.3699139734945369E-2</v>
      </c>
      <c r="R8" s="8">
        <f t="shared" si="10"/>
        <v>15</v>
      </c>
      <c r="S8" s="9">
        <f t="shared" si="11"/>
        <v>3</v>
      </c>
    </row>
    <row r="9" spans="1:19" x14ac:dyDescent="0.2">
      <c r="A9" s="56" t="s">
        <v>10</v>
      </c>
      <c r="B9" s="61">
        <v>5807</v>
      </c>
      <c r="C9" s="6">
        <v>5803</v>
      </c>
      <c r="D9" s="5">
        <v>6254</v>
      </c>
      <c r="E9" s="5">
        <v>5814</v>
      </c>
      <c r="F9" s="5">
        <v>6295</v>
      </c>
      <c r="G9" s="62">
        <v>6311</v>
      </c>
      <c r="H9" s="4">
        <f t="shared" si="0"/>
        <v>16</v>
      </c>
      <c r="I9" s="10">
        <f t="shared" si="1"/>
        <v>2.5416997617155879E-3</v>
      </c>
      <c r="J9" s="11">
        <f t="shared" si="2"/>
        <v>27</v>
      </c>
      <c r="K9" s="67">
        <f t="shared" si="3"/>
        <v>18</v>
      </c>
      <c r="L9" s="70">
        <f t="shared" si="4"/>
        <v>57</v>
      </c>
      <c r="M9" s="40">
        <f t="shared" si="5"/>
        <v>9.1141669331626929E-3</v>
      </c>
      <c r="N9" s="8">
        <f t="shared" si="6"/>
        <v>14</v>
      </c>
      <c r="O9" s="67">
        <f t="shared" si="7"/>
        <v>4</v>
      </c>
      <c r="P9" s="8">
        <f t="shared" si="8"/>
        <v>497</v>
      </c>
      <c r="Q9" s="7">
        <f t="shared" si="9"/>
        <v>8.5483316133470932E-2</v>
      </c>
      <c r="R9" s="8">
        <f t="shared" si="10"/>
        <v>25</v>
      </c>
      <c r="S9" s="9">
        <f t="shared" si="11"/>
        <v>4</v>
      </c>
    </row>
    <row r="10" spans="1:19" x14ac:dyDescent="0.2">
      <c r="A10" s="56" t="s">
        <v>11</v>
      </c>
      <c r="B10" s="61">
        <v>14324</v>
      </c>
      <c r="C10" s="6">
        <v>14403</v>
      </c>
      <c r="D10" s="5">
        <v>14789</v>
      </c>
      <c r="E10" s="5">
        <v>14327</v>
      </c>
      <c r="F10" s="5">
        <v>14753</v>
      </c>
      <c r="G10" s="62">
        <v>14730</v>
      </c>
      <c r="H10" s="4">
        <f t="shared" si="0"/>
        <v>-23</v>
      </c>
      <c r="I10" s="10">
        <f t="shared" si="1"/>
        <v>-1.5590049481460921E-3</v>
      </c>
      <c r="J10" s="11">
        <f t="shared" si="2"/>
        <v>31</v>
      </c>
      <c r="K10" s="67">
        <f t="shared" si="3"/>
        <v>31</v>
      </c>
      <c r="L10" s="70">
        <f t="shared" si="4"/>
        <v>-59</v>
      </c>
      <c r="M10" s="40">
        <f t="shared" si="5"/>
        <v>-3.9894516194468599E-3</v>
      </c>
      <c r="N10" s="8">
        <f t="shared" si="6"/>
        <v>27</v>
      </c>
      <c r="O10" s="67">
        <f t="shared" si="7"/>
        <v>30</v>
      </c>
      <c r="P10" s="8">
        <f t="shared" si="8"/>
        <v>403</v>
      </c>
      <c r="Q10" s="7">
        <f t="shared" si="9"/>
        <v>2.8128708033782424E-2</v>
      </c>
      <c r="R10" s="8">
        <f t="shared" si="10"/>
        <v>28</v>
      </c>
      <c r="S10" s="9">
        <f t="shared" si="11"/>
        <v>26</v>
      </c>
    </row>
    <row r="11" spans="1:19" x14ac:dyDescent="0.2">
      <c r="A11" s="56" t="s">
        <v>12</v>
      </c>
      <c r="B11" s="61">
        <v>39670</v>
      </c>
      <c r="C11" s="6">
        <v>39839</v>
      </c>
      <c r="D11" s="5">
        <v>42167</v>
      </c>
      <c r="E11" s="5">
        <v>39752</v>
      </c>
      <c r="F11" s="5">
        <v>42125</v>
      </c>
      <c r="G11" s="62">
        <v>42291</v>
      </c>
      <c r="H11" s="4">
        <f t="shared" si="0"/>
        <v>166</v>
      </c>
      <c r="I11" s="10">
        <f t="shared" si="1"/>
        <v>3.9406528189911416E-3</v>
      </c>
      <c r="J11" s="11">
        <f t="shared" si="2"/>
        <v>7</v>
      </c>
      <c r="K11" s="67">
        <f t="shared" si="3"/>
        <v>9</v>
      </c>
      <c r="L11" s="70">
        <f t="shared" si="4"/>
        <v>124</v>
      </c>
      <c r="M11" s="40">
        <f t="shared" si="5"/>
        <v>2.9406882159035419E-3</v>
      </c>
      <c r="N11" s="8">
        <f t="shared" si="6"/>
        <v>10</v>
      </c>
      <c r="O11" s="67">
        <f t="shared" si="7"/>
        <v>13</v>
      </c>
      <c r="P11" s="8">
        <f t="shared" si="8"/>
        <v>2539</v>
      </c>
      <c r="Q11" s="7">
        <f t="shared" si="9"/>
        <v>6.3871000201247696E-2</v>
      </c>
      <c r="R11" s="8">
        <f t="shared" si="10"/>
        <v>8</v>
      </c>
      <c r="S11" s="9">
        <f t="shared" si="11"/>
        <v>10</v>
      </c>
    </row>
    <row r="12" spans="1:19" x14ac:dyDescent="0.2">
      <c r="A12" s="56" t="s">
        <v>13</v>
      </c>
      <c r="B12" s="61">
        <v>118117</v>
      </c>
      <c r="C12" s="6">
        <v>118382</v>
      </c>
      <c r="D12" s="5">
        <v>125199</v>
      </c>
      <c r="E12" s="5">
        <v>117824</v>
      </c>
      <c r="F12" s="5">
        <v>124898</v>
      </c>
      <c r="G12" s="62">
        <v>125331</v>
      </c>
      <c r="H12" s="4">
        <f t="shared" si="0"/>
        <v>433</v>
      </c>
      <c r="I12" s="10">
        <f t="shared" si="1"/>
        <v>3.4668289324089052E-3</v>
      </c>
      <c r="J12" s="11">
        <f t="shared" si="2"/>
        <v>1</v>
      </c>
      <c r="K12" s="67">
        <f t="shared" si="3"/>
        <v>12</v>
      </c>
      <c r="L12" s="70">
        <f t="shared" si="4"/>
        <v>132</v>
      </c>
      <c r="M12" s="40">
        <f t="shared" si="5"/>
        <v>1.0543215201399558E-3</v>
      </c>
      <c r="N12" s="8">
        <f t="shared" si="6"/>
        <v>8</v>
      </c>
      <c r="O12" s="67">
        <f t="shared" si="7"/>
        <v>19</v>
      </c>
      <c r="P12" s="8">
        <f t="shared" si="8"/>
        <v>7507</v>
      </c>
      <c r="Q12" s="7">
        <f t="shared" si="9"/>
        <v>6.3713674633351536E-2</v>
      </c>
      <c r="R12" s="8">
        <f t="shared" si="10"/>
        <v>1</v>
      </c>
      <c r="S12" s="9">
        <f t="shared" si="11"/>
        <v>11</v>
      </c>
    </row>
    <row r="13" spans="1:19" x14ac:dyDescent="0.2">
      <c r="A13" s="56" t="s">
        <v>14</v>
      </c>
      <c r="B13" s="61">
        <v>34021</v>
      </c>
      <c r="C13" s="6">
        <v>34138</v>
      </c>
      <c r="D13" s="5">
        <v>35642</v>
      </c>
      <c r="E13" s="5">
        <v>34085</v>
      </c>
      <c r="F13" s="5">
        <v>35582</v>
      </c>
      <c r="G13" s="62">
        <v>35733</v>
      </c>
      <c r="H13" s="4">
        <f t="shared" si="0"/>
        <v>151</v>
      </c>
      <c r="I13" s="10">
        <f t="shared" si="1"/>
        <v>4.2437187341914928E-3</v>
      </c>
      <c r="J13" s="11">
        <f t="shared" si="2"/>
        <v>8</v>
      </c>
      <c r="K13" s="67">
        <f t="shared" si="3"/>
        <v>6</v>
      </c>
      <c r="L13" s="70">
        <f t="shared" si="4"/>
        <v>91</v>
      </c>
      <c r="M13" s="40">
        <f t="shared" si="5"/>
        <v>2.5531676112451329E-3</v>
      </c>
      <c r="N13" s="8">
        <f t="shared" si="6"/>
        <v>13</v>
      </c>
      <c r="O13" s="67">
        <f t="shared" si="7"/>
        <v>15</v>
      </c>
      <c r="P13" s="8">
        <f t="shared" si="8"/>
        <v>1648</v>
      </c>
      <c r="Q13" s="7">
        <f t="shared" si="9"/>
        <v>4.8349713950418094E-2</v>
      </c>
      <c r="R13" s="8">
        <f t="shared" si="10"/>
        <v>11</v>
      </c>
      <c r="S13" s="9">
        <f t="shared" si="11"/>
        <v>17</v>
      </c>
    </row>
    <row r="14" spans="1:19" x14ac:dyDescent="0.2">
      <c r="A14" s="56" t="s">
        <v>15</v>
      </c>
      <c r="B14" s="61">
        <v>10753</v>
      </c>
      <c r="C14" s="6">
        <v>10766</v>
      </c>
      <c r="D14" s="5">
        <v>11397</v>
      </c>
      <c r="E14" s="5">
        <v>10744</v>
      </c>
      <c r="F14" s="5">
        <v>11363</v>
      </c>
      <c r="G14" s="62">
        <v>11379</v>
      </c>
      <c r="H14" s="4">
        <f t="shared" si="0"/>
        <v>16</v>
      </c>
      <c r="I14" s="10">
        <f t="shared" si="1"/>
        <v>1.4080788524157839E-3</v>
      </c>
      <c r="J14" s="11">
        <f t="shared" si="2"/>
        <v>27</v>
      </c>
      <c r="K14" s="67">
        <f t="shared" si="3"/>
        <v>25</v>
      </c>
      <c r="L14" s="70">
        <f t="shared" si="4"/>
        <v>-18</v>
      </c>
      <c r="M14" s="40">
        <f t="shared" si="5"/>
        <v>-1.5793629902606243E-3</v>
      </c>
      <c r="N14" s="8">
        <f t="shared" si="6"/>
        <v>23</v>
      </c>
      <c r="O14" s="67">
        <f t="shared" si="7"/>
        <v>23</v>
      </c>
      <c r="P14" s="8">
        <f t="shared" si="8"/>
        <v>635</v>
      </c>
      <c r="Q14" s="7">
        <f t="shared" si="9"/>
        <v>5.9102755026060994E-2</v>
      </c>
      <c r="R14" s="8">
        <f t="shared" si="10"/>
        <v>22</v>
      </c>
      <c r="S14" s="9">
        <f t="shared" si="11"/>
        <v>12</v>
      </c>
    </row>
    <row r="15" spans="1:19" x14ac:dyDescent="0.2">
      <c r="A15" s="56" t="s">
        <v>16</v>
      </c>
      <c r="B15" s="61">
        <v>14267</v>
      </c>
      <c r="C15" s="6">
        <v>14365</v>
      </c>
      <c r="D15" s="5">
        <v>14609</v>
      </c>
      <c r="E15" s="5">
        <v>14342</v>
      </c>
      <c r="F15" s="5">
        <v>14605</v>
      </c>
      <c r="G15" s="62">
        <v>14634</v>
      </c>
      <c r="H15" s="4">
        <f t="shared" si="0"/>
        <v>29</v>
      </c>
      <c r="I15" s="10">
        <f t="shared" si="1"/>
        <v>1.9856213625470964E-3</v>
      </c>
      <c r="J15" s="11">
        <f t="shared" si="2"/>
        <v>21</v>
      </c>
      <c r="K15" s="67">
        <f t="shared" si="3"/>
        <v>21</v>
      </c>
      <c r="L15" s="70">
        <f t="shared" si="4"/>
        <v>25</v>
      </c>
      <c r="M15" s="40">
        <f t="shared" si="5"/>
        <v>1.7112738722704357E-3</v>
      </c>
      <c r="N15" s="8">
        <f t="shared" si="6"/>
        <v>17</v>
      </c>
      <c r="O15" s="67">
        <f t="shared" si="7"/>
        <v>16</v>
      </c>
      <c r="P15" s="8">
        <f t="shared" si="8"/>
        <v>292</v>
      </c>
      <c r="Q15" s="7">
        <f t="shared" si="9"/>
        <v>2.0359782457118891E-2</v>
      </c>
      <c r="R15" s="8">
        <f t="shared" si="10"/>
        <v>29</v>
      </c>
      <c r="S15" s="9">
        <f t="shared" si="11"/>
        <v>31</v>
      </c>
    </row>
    <row r="16" spans="1:19" x14ac:dyDescent="0.2">
      <c r="A16" s="56" t="s">
        <v>17</v>
      </c>
      <c r="B16" s="61">
        <v>72960</v>
      </c>
      <c r="C16" s="6">
        <v>73185</v>
      </c>
      <c r="D16" s="5">
        <v>77044</v>
      </c>
      <c r="E16" s="5">
        <v>72749</v>
      </c>
      <c r="F16" s="5">
        <v>77149</v>
      </c>
      <c r="G16" s="62">
        <v>77507</v>
      </c>
      <c r="H16" s="4">
        <f t="shared" si="0"/>
        <v>358</v>
      </c>
      <c r="I16" s="10">
        <f t="shared" si="1"/>
        <v>4.6403712296982924E-3</v>
      </c>
      <c r="J16" s="11">
        <f t="shared" si="2"/>
        <v>3</v>
      </c>
      <c r="K16" s="67">
        <f t="shared" si="3"/>
        <v>4</v>
      </c>
      <c r="L16" s="70">
        <f t="shared" si="4"/>
        <v>463</v>
      </c>
      <c r="M16" s="40">
        <f t="shared" si="5"/>
        <v>6.0095529827111083E-3</v>
      </c>
      <c r="N16" s="8">
        <f t="shared" si="6"/>
        <v>1</v>
      </c>
      <c r="O16" s="67">
        <f t="shared" si="7"/>
        <v>5</v>
      </c>
      <c r="P16" s="8">
        <f t="shared" si="8"/>
        <v>4758</v>
      </c>
      <c r="Q16" s="7">
        <f t="shared" si="9"/>
        <v>6.5402960865441395E-2</v>
      </c>
      <c r="R16" s="8">
        <f t="shared" si="10"/>
        <v>4</v>
      </c>
      <c r="S16" s="9">
        <f t="shared" si="11"/>
        <v>9</v>
      </c>
    </row>
    <row r="17" spans="1:20" x14ac:dyDescent="0.2">
      <c r="A17" s="56" t="s">
        <v>18</v>
      </c>
      <c r="B17" s="61">
        <v>47776</v>
      </c>
      <c r="C17" s="6">
        <v>47933</v>
      </c>
      <c r="D17" s="5">
        <v>49358</v>
      </c>
      <c r="E17" s="5">
        <v>47646</v>
      </c>
      <c r="F17" s="5">
        <v>49238</v>
      </c>
      <c r="G17" s="62">
        <v>49257</v>
      </c>
      <c r="H17" s="4">
        <f t="shared" si="0"/>
        <v>19</v>
      </c>
      <c r="I17" s="10">
        <f t="shared" si="1"/>
        <v>3.8588082375401456E-4</v>
      </c>
      <c r="J17" s="11">
        <f t="shared" si="2"/>
        <v>26</v>
      </c>
      <c r="K17" s="67">
        <f t="shared" si="3"/>
        <v>29</v>
      </c>
      <c r="L17" s="70">
        <f t="shared" si="4"/>
        <v>-101</v>
      </c>
      <c r="M17" s="40">
        <f t="shared" si="5"/>
        <v>-2.0462741602171874E-3</v>
      </c>
      <c r="N17" s="8">
        <f t="shared" si="6"/>
        <v>31</v>
      </c>
      <c r="O17" s="67">
        <f t="shared" si="7"/>
        <v>27</v>
      </c>
      <c r="P17" s="8">
        <f t="shared" si="8"/>
        <v>1611</v>
      </c>
      <c r="Q17" s="7">
        <f t="shared" si="9"/>
        <v>3.3811862485833011E-2</v>
      </c>
      <c r="R17" s="8">
        <f t="shared" si="10"/>
        <v>12</v>
      </c>
      <c r="S17" s="9">
        <f t="shared" si="11"/>
        <v>25</v>
      </c>
    </row>
    <row r="18" spans="1:20" x14ac:dyDescent="0.2">
      <c r="A18" s="56" t="s">
        <v>19</v>
      </c>
      <c r="B18" s="61">
        <v>13652</v>
      </c>
      <c r="C18" s="6">
        <v>13757</v>
      </c>
      <c r="D18" s="5">
        <v>13674</v>
      </c>
      <c r="E18" s="5">
        <v>13526</v>
      </c>
      <c r="F18" s="5">
        <v>13586</v>
      </c>
      <c r="G18" s="62">
        <v>13648</v>
      </c>
      <c r="H18" s="4">
        <f t="shared" si="0"/>
        <v>62</v>
      </c>
      <c r="I18" s="10">
        <f t="shared" si="1"/>
        <v>4.5635212718975193E-3</v>
      </c>
      <c r="J18" s="11">
        <f t="shared" si="2"/>
        <v>14</v>
      </c>
      <c r="K18" s="67">
        <f t="shared" si="3"/>
        <v>5</v>
      </c>
      <c r="L18" s="70">
        <f t="shared" si="4"/>
        <v>-26</v>
      </c>
      <c r="M18" s="40">
        <f t="shared" si="5"/>
        <v>-1.9014187509140967E-3</v>
      </c>
      <c r="N18" s="8">
        <f t="shared" si="6"/>
        <v>25</v>
      </c>
      <c r="O18" s="67">
        <f t="shared" si="7"/>
        <v>26</v>
      </c>
      <c r="P18" s="8">
        <f t="shared" si="8"/>
        <v>122</v>
      </c>
      <c r="Q18" s="7">
        <f t="shared" si="9"/>
        <v>9.019665828774226E-3</v>
      </c>
      <c r="R18" s="8">
        <f t="shared" si="10"/>
        <v>32</v>
      </c>
      <c r="S18" s="9">
        <f t="shared" si="11"/>
        <v>32</v>
      </c>
    </row>
    <row r="19" spans="1:20" s="12" customFormat="1" x14ac:dyDescent="0.2">
      <c r="A19" s="56" t="s">
        <v>20</v>
      </c>
      <c r="B19" s="61">
        <v>15458</v>
      </c>
      <c r="C19" s="6">
        <v>15526</v>
      </c>
      <c r="D19" s="5">
        <v>15980</v>
      </c>
      <c r="E19" s="5">
        <v>15439</v>
      </c>
      <c r="F19" s="5">
        <v>15961</v>
      </c>
      <c r="G19" s="62">
        <v>16003</v>
      </c>
      <c r="H19" s="4">
        <f t="shared" si="0"/>
        <v>42</v>
      </c>
      <c r="I19" s="10">
        <f t="shared" si="1"/>
        <v>2.631414071800009E-3</v>
      </c>
      <c r="J19" s="11">
        <f t="shared" si="2"/>
        <v>16</v>
      </c>
      <c r="K19" s="67">
        <f t="shared" si="3"/>
        <v>16</v>
      </c>
      <c r="L19" s="70">
        <f t="shared" si="4"/>
        <v>23</v>
      </c>
      <c r="M19" s="40">
        <f t="shared" si="5"/>
        <v>1.4392991239049469E-3</v>
      </c>
      <c r="N19" s="8">
        <f t="shared" si="6"/>
        <v>18</v>
      </c>
      <c r="O19" s="67">
        <f t="shared" si="7"/>
        <v>17</v>
      </c>
      <c r="P19" s="8">
        <f t="shared" si="8"/>
        <v>564</v>
      </c>
      <c r="Q19" s="7">
        <f t="shared" si="9"/>
        <v>3.6530863397888469E-2</v>
      </c>
      <c r="R19" s="8">
        <f t="shared" si="10"/>
        <v>24</v>
      </c>
      <c r="S19" s="9">
        <f t="shared" si="11"/>
        <v>22</v>
      </c>
      <c r="T19" s="2"/>
    </row>
    <row r="20" spans="1:20" s="12" customFormat="1" x14ac:dyDescent="0.2">
      <c r="A20" s="57" t="s">
        <v>21</v>
      </c>
      <c r="B20" s="63">
        <v>98067</v>
      </c>
      <c r="C20" s="15">
        <v>98316</v>
      </c>
      <c r="D20" s="14">
        <v>103251</v>
      </c>
      <c r="E20" s="14">
        <v>98474</v>
      </c>
      <c r="F20" s="14">
        <v>103200</v>
      </c>
      <c r="G20" s="64">
        <v>103626</v>
      </c>
      <c r="H20" s="13">
        <f t="shared" si="0"/>
        <v>426</v>
      </c>
      <c r="I20" s="16">
        <f t="shared" si="1"/>
        <v>4.1279069767441445E-3</v>
      </c>
      <c r="J20" s="17">
        <f>_xlfn.RANK.EQ(H20,$H$6:$H$37)</f>
        <v>2</v>
      </c>
      <c r="K20" s="68">
        <f>_xlfn.RANK.EQ(I20,$I$6:$I$37)</f>
        <v>8</v>
      </c>
      <c r="L20" s="71">
        <f t="shared" si="4"/>
        <v>375</v>
      </c>
      <c r="M20" s="44">
        <f t="shared" si="5"/>
        <v>3.6319260830404154E-3</v>
      </c>
      <c r="N20" s="19">
        <f t="shared" si="6"/>
        <v>3</v>
      </c>
      <c r="O20" s="68">
        <f t="shared" si="7"/>
        <v>9</v>
      </c>
      <c r="P20" s="19">
        <f t="shared" si="8"/>
        <v>5152</v>
      </c>
      <c r="Q20" s="18">
        <f t="shared" si="9"/>
        <v>5.2318378455226799E-2</v>
      </c>
      <c r="R20" s="19">
        <f>_xlfn.RANK.EQ(P20,$P$6:$P$37)</f>
        <v>3</v>
      </c>
      <c r="S20" s="20">
        <f>_xlfn.RANK.EQ(Q20,$Q$6:$Q$37)</f>
        <v>16</v>
      </c>
      <c r="T20" s="2"/>
    </row>
    <row r="21" spans="1:20" x14ac:dyDescent="0.2">
      <c r="A21" s="56" t="s">
        <v>22</v>
      </c>
      <c r="B21" s="61">
        <v>36276</v>
      </c>
      <c r="C21" s="6">
        <v>36262</v>
      </c>
      <c r="D21" s="5">
        <v>37104</v>
      </c>
      <c r="E21" s="5">
        <v>36276</v>
      </c>
      <c r="F21" s="5">
        <v>36985</v>
      </c>
      <c r="G21" s="62">
        <v>37036</v>
      </c>
      <c r="H21" s="4">
        <f t="shared" si="0"/>
        <v>51</v>
      </c>
      <c r="I21" s="10">
        <f t="shared" si="1"/>
        <v>1.3789374070569682E-3</v>
      </c>
      <c r="J21" s="11">
        <f t="shared" si="2"/>
        <v>15</v>
      </c>
      <c r="K21" s="67">
        <f t="shared" si="3"/>
        <v>27</v>
      </c>
      <c r="L21" s="70">
        <f t="shared" si="4"/>
        <v>-68</v>
      </c>
      <c r="M21" s="40">
        <f t="shared" si="5"/>
        <v>-1.8326865028028827E-3</v>
      </c>
      <c r="N21" s="8">
        <f t="shared" si="6"/>
        <v>28</v>
      </c>
      <c r="O21" s="67">
        <f t="shared" si="7"/>
        <v>25</v>
      </c>
      <c r="P21" s="8">
        <f t="shared" si="8"/>
        <v>760</v>
      </c>
      <c r="Q21" s="7">
        <f t="shared" si="9"/>
        <v>2.0950490682544842E-2</v>
      </c>
      <c r="R21" s="8">
        <f t="shared" si="10"/>
        <v>20</v>
      </c>
      <c r="S21" s="9">
        <f t="shared" si="11"/>
        <v>30</v>
      </c>
    </row>
    <row r="22" spans="1:20" x14ac:dyDescent="0.2">
      <c r="A22" s="56" t="s">
        <v>23</v>
      </c>
      <c r="B22" s="61">
        <v>12099</v>
      </c>
      <c r="C22" s="6">
        <v>12097</v>
      </c>
      <c r="D22" s="5">
        <v>12579</v>
      </c>
      <c r="E22" s="5">
        <v>12100</v>
      </c>
      <c r="F22" s="5">
        <v>12565</v>
      </c>
      <c r="G22" s="62">
        <v>12597</v>
      </c>
      <c r="H22" s="4">
        <f t="shared" si="0"/>
        <v>32</v>
      </c>
      <c r="I22" s="10">
        <f t="shared" si="1"/>
        <v>2.5467568643056104E-3</v>
      </c>
      <c r="J22" s="11">
        <f t="shared" si="2"/>
        <v>19</v>
      </c>
      <c r="K22" s="67">
        <f t="shared" si="3"/>
        <v>17</v>
      </c>
      <c r="L22" s="70">
        <f t="shared" si="4"/>
        <v>18</v>
      </c>
      <c r="M22" s="40">
        <f t="shared" si="5"/>
        <v>1.4309563558312366E-3</v>
      </c>
      <c r="N22" s="8">
        <f t="shared" si="6"/>
        <v>19</v>
      </c>
      <c r="O22" s="67">
        <f t="shared" si="7"/>
        <v>18</v>
      </c>
      <c r="P22" s="8">
        <f t="shared" si="8"/>
        <v>497</v>
      </c>
      <c r="Q22" s="7">
        <f t="shared" si="9"/>
        <v>4.1074380165289304E-2</v>
      </c>
      <c r="R22" s="8">
        <f t="shared" si="10"/>
        <v>25</v>
      </c>
      <c r="S22" s="9">
        <f t="shared" si="11"/>
        <v>21</v>
      </c>
    </row>
    <row r="23" spans="1:20" x14ac:dyDescent="0.2">
      <c r="A23" s="56" t="s">
        <v>24</v>
      </c>
      <c r="B23" s="61">
        <v>12766</v>
      </c>
      <c r="C23" s="6">
        <v>12792</v>
      </c>
      <c r="D23" s="5">
        <v>13590</v>
      </c>
      <c r="E23" s="5">
        <v>12776</v>
      </c>
      <c r="F23" s="5">
        <v>13588</v>
      </c>
      <c r="G23" s="62">
        <v>13626</v>
      </c>
      <c r="H23" s="4">
        <f t="shared" si="0"/>
        <v>38</v>
      </c>
      <c r="I23" s="10">
        <f t="shared" si="1"/>
        <v>2.7965852222548993E-3</v>
      </c>
      <c r="J23" s="11">
        <f t="shared" si="2"/>
        <v>18</v>
      </c>
      <c r="K23" s="67">
        <f t="shared" si="3"/>
        <v>15</v>
      </c>
      <c r="L23" s="70">
        <f t="shared" si="4"/>
        <v>36</v>
      </c>
      <c r="M23" s="40">
        <f t="shared" si="5"/>
        <v>2.6490066225166586E-3</v>
      </c>
      <c r="N23" s="8">
        <f t="shared" si="6"/>
        <v>15</v>
      </c>
      <c r="O23" s="67">
        <f t="shared" si="7"/>
        <v>14</v>
      </c>
      <c r="P23" s="8">
        <f t="shared" si="8"/>
        <v>850</v>
      </c>
      <c r="Q23" s="7">
        <f t="shared" si="9"/>
        <v>6.6530995616781441E-2</v>
      </c>
      <c r="R23" s="8">
        <f t="shared" si="10"/>
        <v>18</v>
      </c>
      <c r="S23" s="9">
        <f t="shared" si="11"/>
        <v>7</v>
      </c>
    </row>
    <row r="24" spans="1:20" x14ac:dyDescent="0.2">
      <c r="A24" s="56" t="s">
        <v>25</v>
      </c>
      <c r="B24" s="61">
        <v>69698</v>
      </c>
      <c r="C24" s="6">
        <v>69980</v>
      </c>
      <c r="D24" s="5">
        <v>74823</v>
      </c>
      <c r="E24" s="5">
        <v>69678</v>
      </c>
      <c r="F24" s="5">
        <v>74930</v>
      </c>
      <c r="G24" s="62">
        <v>75221</v>
      </c>
      <c r="H24" s="4">
        <f t="shared" si="0"/>
        <v>291</v>
      </c>
      <c r="I24" s="10">
        <f t="shared" si="1"/>
        <v>3.8836247164020232E-3</v>
      </c>
      <c r="J24" s="11">
        <f t="shared" si="2"/>
        <v>4</v>
      </c>
      <c r="K24" s="67">
        <f t="shared" si="3"/>
        <v>10</v>
      </c>
      <c r="L24" s="70">
        <f t="shared" si="4"/>
        <v>398</v>
      </c>
      <c r="M24" s="40">
        <f t="shared" si="5"/>
        <v>5.3192200259277733E-3</v>
      </c>
      <c r="N24" s="8">
        <f t="shared" si="6"/>
        <v>2</v>
      </c>
      <c r="O24" s="67">
        <f t="shared" si="7"/>
        <v>8</v>
      </c>
      <c r="P24" s="8">
        <f t="shared" si="8"/>
        <v>5543</v>
      </c>
      <c r="Q24" s="7">
        <f t="shared" si="9"/>
        <v>7.9551651884382402E-2</v>
      </c>
      <c r="R24" s="8">
        <f t="shared" si="10"/>
        <v>2</v>
      </c>
      <c r="S24" s="9">
        <f t="shared" si="11"/>
        <v>5</v>
      </c>
    </row>
    <row r="25" spans="1:20" x14ac:dyDescent="0.2">
      <c r="A25" s="56" t="s">
        <v>26</v>
      </c>
      <c r="B25" s="61">
        <v>13897</v>
      </c>
      <c r="C25" s="6">
        <v>13903</v>
      </c>
      <c r="D25" s="5">
        <v>14401</v>
      </c>
      <c r="E25" s="5">
        <v>13855</v>
      </c>
      <c r="F25" s="5">
        <v>14299</v>
      </c>
      <c r="G25" s="62">
        <v>14330</v>
      </c>
      <c r="H25" s="4">
        <f t="shared" si="0"/>
        <v>31</v>
      </c>
      <c r="I25" s="10">
        <f t="shared" si="1"/>
        <v>2.1679837750891995E-3</v>
      </c>
      <c r="J25" s="11">
        <f t="shared" si="2"/>
        <v>20</v>
      </c>
      <c r="K25" s="67">
        <f t="shared" si="3"/>
        <v>20</v>
      </c>
      <c r="L25" s="70">
        <f t="shared" si="4"/>
        <v>-71</v>
      </c>
      <c r="M25" s="40">
        <f t="shared" si="5"/>
        <v>-4.9302131796402637E-3</v>
      </c>
      <c r="N25" s="8">
        <f t="shared" si="6"/>
        <v>29</v>
      </c>
      <c r="O25" s="67">
        <f t="shared" si="7"/>
        <v>31</v>
      </c>
      <c r="P25" s="8">
        <f t="shared" si="8"/>
        <v>475</v>
      </c>
      <c r="Q25" s="7">
        <f t="shared" si="9"/>
        <v>3.4283652111151142E-2</v>
      </c>
      <c r="R25" s="8">
        <f t="shared" si="10"/>
        <v>27</v>
      </c>
      <c r="S25" s="9">
        <f t="shared" si="11"/>
        <v>24</v>
      </c>
    </row>
    <row r="26" spans="1:20" x14ac:dyDescent="0.2">
      <c r="A26" s="56" t="s">
        <v>27</v>
      </c>
      <c r="B26" s="61">
        <v>33169</v>
      </c>
      <c r="C26" s="6">
        <v>33314</v>
      </c>
      <c r="D26" s="5">
        <v>34423</v>
      </c>
      <c r="E26" s="5">
        <v>33097</v>
      </c>
      <c r="F26" s="5">
        <v>34468</v>
      </c>
      <c r="G26" s="62">
        <v>34612</v>
      </c>
      <c r="H26" s="4">
        <f t="shared" si="0"/>
        <v>144</v>
      </c>
      <c r="I26" s="10">
        <f t="shared" si="1"/>
        <v>4.1777880933038247E-3</v>
      </c>
      <c r="J26" s="11">
        <f t="shared" si="2"/>
        <v>9</v>
      </c>
      <c r="K26" s="67">
        <f t="shared" si="3"/>
        <v>7</v>
      </c>
      <c r="L26" s="70">
        <f t="shared" si="4"/>
        <v>189</v>
      </c>
      <c r="M26" s="40">
        <f t="shared" si="5"/>
        <v>5.4905150626034516E-3</v>
      </c>
      <c r="N26" s="8">
        <f t="shared" si="6"/>
        <v>6</v>
      </c>
      <c r="O26" s="67">
        <f t="shared" si="7"/>
        <v>7</v>
      </c>
      <c r="P26" s="8">
        <f t="shared" si="8"/>
        <v>1515</v>
      </c>
      <c r="Q26" s="7">
        <f t="shared" si="9"/>
        <v>4.5774541499229437E-2</v>
      </c>
      <c r="R26" s="8">
        <f t="shared" si="10"/>
        <v>13</v>
      </c>
      <c r="S26" s="9">
        <f t="shared" si="11"/>
        <v>19</v>
      </c>
    </row>
    <row r="27" spans="1:20" x14ac:dyDescent="0.2">
      <c r="A27" s="56" t="s">
        <v>28</v>
      </c>
      <c r="B27" s="61">
        <v>26076</v>
      </c>
      <c r="C27" s="6">
        <v>26110</v>
      </c>
      <c r="D27" s="5">
        <v>28507</v>
      </c>
      <c r="E27" s="5">
        <v>26121</v>
      </c>
      <c r="F27" s="5">
        <v>28619</v>
      </c>
      <c r="G27" s="62">
        <v>28845</v>
      </c>
      <c r="H27" s="4">
        <f t="shared" si="0"/>
        <v>226</v>
      </c>
      <c r="I27" s="10">
        <f t="shared" si="1"/>
        <v>7.8968517418498418E-3</v>
      </c>
      <c r="J27" s="11">
        <f t="shared" si="2"/>
        <v>5</v>
      </c>
      <c r="K27" s="67">
        <f t="shared" si="3"/>
        <v>2</v>
      </c>
      <c r="L27" s="70">
        <f t="shared" si="4"/>
        <v>338</v>
      </c>
      <c r="M27" s="40">
        <f t="shared" si="5"/>
        <v>1.1856736941803669E-2</v>
      </c>
      <c r="N27" s="8">
        <f t="shared" si="6"/>
        <v>5</v>
      </c>
      <c r="O27" s="67">
        <f t="shared" si="7"/>
        <v>2</v>
      </c>
      <c r="P27" s="8">
        <f t="shared" si="8"/>
        <v>2724</v>
      </c>
      <c r="Q27" s="7">
        <f t="shared" si="9"/>
        <v>0.10428390949810495</v>
      </c>
      <c r="R27" s="8">
        <f t="shared" si="10"/>
        <v>7</v>
      </c>
      <c r="S27" s="9">
        <f t="shared" si="11"/>
        <v>2</v>
      </c>
    </row>
    <row r="28" spans="1:20" x14ac:dyDescent="0.2">
      <c r="A28" s="56" t="s">
        <v>29</v>
      </c>
      <c r="B28" s="61">
        <v>16569</v>
      </c>
      <c r="C28" s="6">
        <v>16716</v>
      </c>
      <c r="D28" s="5">
        <v>19275</v>
      </c>
      <c r="E28" s="5">
        <v>16718</v>
      </c>
      <c r="F28" s="5">
        <v>19462</v>
      </c>
      <c r="G28" s="62">
        <v>19640</v>
      </c>
      <c r="H28" s="4">
        <f t="shared" si="0"/>
        <v>178</v>
      </c>
      <c r="I28" s="10">
        <f t="shared" si="1"/>
        <v>9.1460281574349267E-3</v>
      </c>
      <c r="J28" s="11">
        <f t="shared" si="2"/>
        <v>6</v>
      </c>
      <c r="K28" s="67">
        <f t="shared" si="3"/>
        <v>1</v>
      </c>
      <c r="L28" s="70">
        <f t="shared" si="4"/>
        <v>365</v>
      </c>
      <c r="M28" s="40">
        <f t="shared" si="5"/>
        <v>1.8936446173800192E-2</v>
      </c>
      <c r="N28" s="8">
        <f t="shared" si="6"/>
        <v>4</v>
      </c>
      <c r="O28" s="67">
        <f t="shared" si="7"/>
        <v>1</v>
      </c>
      <c r="P28" s="8">
        <f t="shared" si="8"/>
        <v>2922</v>
      </c>
      <c r="Q28" s="7">
        <f t="shared" si="9"/>
        <v>0.17478167244885756</v>
      </c>
      <c r="R28" s="8">
        <f t="shared" si="10"/>
        <v>5</v>
      </c>
      <c r="S28" s="9">
        <f t="shared" si="11"/>
        <v>1</v>
      </c>
    </row>
    <row r="29" spans="1:20" x14ac:dyDescent="0.2">
      <c r="A29" s="56" t="s">
        <v>30</v>
      </c>
      <c r="B29" s="61">
        <v>22803</v>
      </c>
      <c r="C29" s="6">
        <v>22858</v>
      </c>
      <c r="D29" s="5">
        <v>23707</v>
      </c>
      <c r="E29" s="5">
        <v>22874</v>
      </c>
      <c r="F29" s="5">
        <v>23673</v>
      </c>
      <c r="G29" s="62">
        <v>23699</v>
      </c>
      <c r="H29" s="4">
        <f t="shared" si="0"/>
        <v>26</v>
      </c>
      <c r="I29" s="10">
        <f t="shared" si="1"/>
        <v>1.0982976386599841E-3</v>
      </c>
      <c r="J29" s="11">
        <f t="shared" si="2"/>
        <v>23</v>
      </c>
      <c r="K29" s="67">
        <f t="shared" si="3"/>
        <v>28</v>
      </c>
      <c r="L29" s="70">
        <f t="shared" si="4"/>
        <v>-8</v>
      </c>
      <c r="M29" s="40">
        <f t="shared" si="5"/>
        <v>-3.3745307293209237E-4</v>
      </c>
      <c r="N29" s="8">
        <f t="shared" si="6"/>
        <v>21</v>
      </c>
      <c r="O29" s="67">
        <f t="shared" si="7"/>
        <v>21</v>
      </c>
      <c r="P29" s="8">
        <f t="shared" si="8"/>
        <v>825</v>
      </c>
      <c r="Q29" s="7">
        <f t="shared" si="9"/>
        <v>3.6067150476523535E-2</v>
      </c>
      <c r="R29" s="8">
        <f t="shared" si="10"/>
        <v>19</v>
      </c>
      <c r="S29" s="9">
        <f t="shared" si="11"/>
        <v>23</v>
      </c>
    </row>
    <row r="30" spans="1:20" x14ac:dyDescent="0.2">
      <c r="A30" s="56" t="s">
        <v>31</v>
      </c>
      <c r="B30" s="61">
        <v>40632</v>
      </c>
      <c r="C30" s="6">
        <v>40582</v>
      </c>
      <c r="D30" s="5">
        <v>42868</v>
      </c>
      <c r="E30" s="5">
        <v>40759</v>
      </c>
      <c r="F30" s="5">
        <v>42858</v>
      </c>
      <c r="G30" s="62">
        <v>42995</v>
      </c>
      <c r="H30" s="4">
        <f t="shared" si="0"/>
        <v>137</v>
      </c>
      <c r="I30" s="10">
        <f t="shared" si="1"/>
        <v>3.1966027346119752E-3</v>
      </c>
      <c r="J30" s="11">
        <f t="shared" si="2"/>
        <v>10</v>
      </c>
      <c r="K30" s="67">
        <f t="shared" si="3"/>
        <v>14</v>
      </c>
      <c r="L30" s="70">
        <f t="shared" si="4"/>
        <v>127</v>
      </c>
      <c r="M30" s="40">
        <f t="shared" si="5"/>
        <v>2.9625828123542863E-3</v>
      </c>
      <c r="N30" s="8">
        <f t="shared" si="6"/>
        <v>9</v>
      </c>
      <c r="O30" s="67">
        <f t="shared" si="7"/>
        <v>12</v>
      </c>
      <c r="P30" s="8">
        <f t="shared" si="8"/>
        <v>2236</v>
      </c>
      <c r="Q30" s="7">
        <f t="shared" si="9"/>
        <v>5.4859049535072035E-2</v>
      </c>
      <c r="R30" s="8">
        <f t="shared" si="10"/>
        <v>9</v>
      </c>
      <c r="S30" s="9">
        <f t="shared" si="11"/>
        <v>15</v>
      </c>
    </row>
    <row r="31" spans="1:20" x14ac:dyDescent="0.2">
      <c r="A31" s="56" t="s">
        <v>32</v>
      </c>
      <c r="B31" s="61">
        <v>37552</v>
      </c>
      <c r="C31" s="6">
        <v>37597</v>
      </c>
      <c r="D31" s="5">
        <v>39139</v>
      </c>
      <c r="E31" s="5">
        <v>37502</v>
      </c>
      <c r="F31" s="5">
        <v>39129</v>
      </c>
      <c r="G31" s="62">
        <v>39261</v>
      </c>
      <c r="H31" s="4">
        <f t="shared" si="0"/>
        <v>132</v>
      </c>
      <c r="I31" s="10">
        <f t="shared" si="1"/>
        <v>3.3734570267576203E-3</v>
      </c>
      <c r="J31" s="11">
        <f t="shared" si="2"/>
        <v>11</v>
      </c>
      <c r="K31" s="67">
        <f t="shared" si="3"/>
        <v>13</v>
      </c>
      <c r="L31" s="70">
        <f t="shared" si="4"/>
        <v>122</v>
      </c>
      <c r="M31" s="40">
        <f t="shared" si="5"/>
        <v>3.1170954802115514E-3</v>
      </c>
      <c r="N31" s="8">
        <f t="shared" si="6"/>
        <v>11</v>
      </c>
      <c r="O31" s="67">
        <f t="shared" si="7"/>
        <v>11</v>
      </c>
      <c r="P31" s="8">
        <f t="shared" si="8"/>
        <v>1759</v>
      </c>
      <c r="Q31" s="7">
        <f t="shared" si="9"/>
        <v>4.6904165111194107E-2</v>
      </c>
      <c r="R31" s="8">
        <f t="shared" si="10"/>
        <v>10</v>
      </c>
      <c r="S31" s="9">
        <f t="shared" si="11"/>
        <v>18</v>
      </c>
    </row>
    <row r="32" spans="1:20" x14ac:dyDescent="0.2">
      <c r="A32" s="56" t="s">
        <v>33</v>
      </c>
      <c r="B32" s="61">
        <v>10735</v>
      </c>
      <c r="C32" s="6">
        <v>10814</v>
      </c>
      <c r="D32" s="5">
        <v>11432</v>
      </c>
      <c r="E32" s="5">
        <v>10864</v>
      </c>
      <c r="F32" s="5">
        <v>11428</v>
      </c>
      <c r="G32" s="62">
        <v>11468</v>
      </c>
      <c r="H32" s="4">
        <f t="shared" si="0"/>
        <v>40</v>
      </c>
      <c r="I32" s="10">
        <f t="shared" si="1"/>
        <v>3.5001750087504391E-3</v>
      </c>
      <c r="J32" s="11">
        <f t="shared" si="2"/>
        <v>17</v>
      </c>
      <c r="K32" s="67">
        <f t="shared" si="3"/>
        <v>11</v>
      </c>
      <c r="L32" s="70">
        <f t="shared" si="4"/>
        <v>36</v>
      </c>
      <c r="M32" s="40">
        <f t="shared" si="5"/>
        <v>3.1490552834150254E-3</v>
      </c>
      <c r="N32" s="8">
        <f t="shared" si="6"/>
        <v>15</v>
      </c>
      <c r="O32" s="67">
        <f t="shared" si="7"/>
        <v>10</v>
      </c>
      <c r="P32" s="8">
        <f t="shared" si="8"/>
        <v>604</v>
      </c>
      <c r="Q32" s="7">
        <f t="shared" si="9"/>
        <v>5.5596465390279848E-2</v>
      </c>
      <c r="R32" s="8">
        <f t="shared" si="10"/>
        <v>23</v>
      </c>
      <c r="S32" s="9">
        <f t="shared" si="11"/>
        <v>14</v>
      </c>
    </row>
    <row r="33" spans="1:19" x14ac:dyDescent="0.2">
      <c r="A33" s="56" t="s">
        <v>34</v>
      </c>
      <c r="B33" s="61">
        <v>33799</v>
      </c>
      <c r="C33" s="6">
        <v>33968</v>
      </c>
      <c r="D33" s="5">
        <v>34785</v>
      </c>
      <c r="E33" s="5">
        <v>33816</v>
      </c>
      <c r="F33" s="5">
        <v>34764</v>
      </c>
      <c r="G33" s="62">
        <v>34767</v>
      </c>
      <c r="H33" s="4">
        <f t="shared" si="0"/>
        <v>3</v>
      </c>
      <c r="I33" s="10">
        <f t="shared" si="1"/>
        <v>8.6296168450017419E-5</v>
      </c>
      <c r="J33" s="11">
        <f t="shared" si="2"/>
        <v>30</v>
      </c>
      <c r="K33" s="67">
        <f t="shared" si="3"/>
        <v>30</v>
      </c>
      <c r="L33" s="70">
        <f t="shared" si="4"/>
        <v>-18</v>
      </c>
      <c r="M33" s="40">
        <f t="shared" si="5"/>
        <v>-5.1746442432087925E-4</v>
      </c>
      <c r="N33" s="8">
        <f t="shared" si="6"/>
        <v>23</v>
      </c>
      <c r="O33" s="67">
        <f t="shared" si="7"/>
        <v>22</v>
      </c>
      <c r="P33" s="8">
        <f t="shared" si="8"/>
        <v>951</v>
      </c>
      <c r="Q33" s="7">
        <f t="shared" si="9"/>
        <v>2.8122782114975209E-2</v>
      </c>
      <c r="R33" s="8">
        <f t="shared" si="10"/>
        <v>17</v>
      </c>
      <c r="S33" s="9">
        <f t="shared" si="11"/>
        <v>27</v>
      </c>
    </row>
    <row r="34" spans="1:19" x14ac:dyDescent="0.2">
      <c r="A34" s="56" t="s">
        <v>35</v>
      </c>
      <c r="B34" s="61">
        <v>5146</v>
      </c>
      <c r="C34" s="6">
        <v>5194</v>
      </c>
      <c r="D34" s="5">
        <v>5466</v>
      </c>
      <c r="E34" s="5">
        <v>5166</v>
      </c>
      <c r="F34" s="5">
        <v>5449</v>
      </c>
      <c r="G34" s="62">
        <v>5457</v>
      </c>
      <c r="H34" s="4">
        <f t="shared" si="0"/>
        <v>8</v>
      </c>
      <c r="I34" s="10">
        <f t="shared" si="1"/>
        <v>1.4681592952834333E-3</v>
      </c>
      <c r="J34" s="11">
        <f t="shared" si="2"/>
        <v>29</v>
      </c>
      <c r="K34" s="67">
        <f t="shared" si="3"/>
        <v>24</v>
      </c>
      <c r="L34" s="70">
        <f t="shared" si="4"/>
        <v>-9</v>
      </c>
      <c r="M34" s="40">
        <f t="shared" si="5"/>
        <v>-1.6465422612513825E-3</v>
      </c>
      <c r="N34" s="8">
        <f t="shared" si="6"/>
        <v>22</v>
      </c>
      <c r="O34" s="67">
        <f t="shared" si="7"/>
        <v>24</v>
      </c>
      <c r="P34" s="8">
        <f t="shared" si="8"/>
        <v>291</v>
      </c>
      <c r="Q34" s="7">
        <f t="shared" si="9"/>
        <v>5.6329849012775934E-2</v>
      </c>
      <c r="R34" s="8">
        <f t="shared" si="10"/>
        <v>30</v>
      </c>
      <c r="S34" s="9">
        <f t="shared" si="11"/>
        <v>13</v>
      </c>
    </row>
    <row r="35" spans="1:19" x14ac:dyDescent="0.2">
      <c r="A35" s="56" t="s">
        <v>36</v>
      </c>
      <c r="B35" s="61">
        <v>43019</v>
      </c>
      <c r="C35" s="6">
        <v>43183</v>
      </c>
      <c r="D35" s="5">
        <v>44116</v>
      </c>
      <c r="E35" s="5">
        <v>42905</v>
      </c>
      <c r="F35" s="5">
        <v>43912</v>
      </c>
      <c r="G35" s="62">
        <v>44020</v>
      </c>
      <c r="H35" s="4">
        <f t="shared" si="0"/>
        <v>108</v>
      </c>
      <c r="I35" s="10">
        <f t="shared" si="1"/>
        <v>2.4594643833120156E-3</v>
      </c>
      <c r="J35" s="11">
        <f t="shared" si="2"/>
        <v>12</v>
      </c>
      <c r="K35" s="67">
        <f t="shared" si="3"/>
        <v>19</v>
      </c>
      <c r="L35" s="70">
        <f t="shared" si="4"/>
        <v>-96</v>
      </c>
      <c r="M35" s="40">
        <f t="shared" si="5"/>
        <v>-2.1760812403662788E-3</v>
      </c>
      <c r="N35" s="8">
        <f t="shared" si="6"/>
        <v>30</v>
      </c>
      <c r="O35" s="67">
        <f t="shared" si="7"/>
        <v>28</v>
      </c>
      <c r="P35" s="8">
        <f t="shared" si="8"/>
        <v>1115</v>
      </c>
      <c r="Q35" s="7">
        <f t="shared" si="9"/>
        <v>2.5987647127374336E-2</v>
      </c>
      <c r="R35" s="8">
        <f t="shared" si="10"/>
        <v>16</v>
      </c>
      <c r="S35" s="9">
        <f t="shared" si="11"/>
        <v>28</v>
      </c>
    </row>
    <row r="36" spans="1:19" x14ac:dyDescent="0.2">
      <c r="A36" s="56" t="s">
        <v>37</v>
      </c>
      <c r="B36" s="61">
        <v>19413</v>
      </c>
      <c r="C36" s="6">
        <v>19514</v>
      </c>
      <c r="D36" s="5">
        <v>20773</v>
      </c>
      <c r="E36" s="5">
        <v>19440</v>
      </c>
      <c r="F36" s="5">
        <v>20863</v>
      </c>
      <c r="G36" s="62">
        <v>20892</v>
      </c>
      <c r="H36" s="4">
        <f t="shared" si="0"/>
        <v>29</v>
      </c>
      <c r="I36" s="10">
        <f t="shared" si="1"/>
        <v>1.390020610650522E-3</v>
      </c>
      <c r="J36" s="11">
        <f t="shared" si="2"/>
        <v>21</v>
      </c>
      <c r="K36" s="67">
        <f t="shared" si="3"/>
        <v>26</v>
      </c>
      <c r="L36" s="70">
        <f t="shared" si="4"/>
        <v>119</v>
      </c>
      <c r="M36" s="40">
        <f t="shared" si="5"/>
        <v>5.7285899966301734E-3</v>
      </c>
      <c r="N36" s="8">
        <f t="shared" si="6"/>
        <v>12</v>
      </c>
      <c r="O36" s="67">
        <f t="shared" si="7"/>
        <v>6</v>
      </c>
      <c r="P36" s="8">
        <f t="shared" si="8"/>
        <v>1452</v>
      </c>
      <c r="Q36" s="7">
        <f t="shared" si="9"/>
        <v>7.469135802469129E-2</v>
      </c>
      <c r="R36" s="8">
        <f t="shared" si="10"/>
        <v>14</v>
      </c>
      <c r="S36" s="9">
        <f t="shared" si="11"/>
        <v>6</v>
      </c>
    </row>
    <row r="37" spans="1:19" x14ac:dyDescent="0.2">
      <c r="A37" s="56" t="s">
        <v>38</v>
      </c>
      <c r="B37" s="61">
        <v>11771</v>
      </c>
      <c r="C37" s="6">
        <v>11796</v>
      </c>
      <c r="D37" s="5">
        <v>12068</v>
      </c>
      <c r="E37" s="5">
        <v>11770</v>
      </c>
      <c r="F37" s="5">
        <v>12015</v>
      </c>
      <c r="G37" s="62">
        <v>12038</v>
      </c>
      <c r="H37" s="4">
        <f t="shared" si="0"/>
        <v>23</v>
      </c>
      <c r="I37" s="10">
        <f t="shared" si="1"/>
        <v>1.9142738243862478E-3</v>
      </c>
      <c r="J37" s="11">
        <f t="shared" si="2"/>
        <v>25</v>
      </c>
      <c r="K37" s="67">
        <f t="shared" si="3"/>
        <v>22</v>
      </c>
      <c r="L37" s="70">
        <f t="shared" si="4"/>
        <v>-30</v>
      </c>
      <c r="M37" s="40">
        <f t="shared" si="5"/>
        <v>-2.4859131587670058E-3</v>
      </c>
      <c r="N37" s="8">
        <f t="shared" si="6"/>
        <v>26</v>
      </c>
      <c r="O37" s="67">
        <f t="shared" si="7"/>
        <v>29</v>
      </c>
      <c r="P37" s="8">
        <f t="shared" si="8"/>
        <v>268</v>
      </c>
      <c r="Q37" s="7">
        <f t="shared" si="9"/>
        <v>2.2769753610875076E-2</v>
      </c>
      <c r="R37" s="8">
        <f t="shared" si="10"/>
        <v>31</v>
      </c>
      <c r="S37" s="9">
        <f t="shared" si="11"/>
        <v>29</v>
      </c>
    </row>
    <row r="38" spans="1:19" s="53" customFormat="1" x14ac:dyDescent="0.2">
      <c r="A38" s="58" t="s">
        <v>39</v>
      </c>
      <c r="B38" s="65">
        <v>1000414</v>
      </c>
      <c r="C38" s="46">
        <v>1003261</v>
      </c>
      <c r="D38" s="45">
        <v>1053670</v>
      </c>
      <c r="E38" s="45">
        <v>1000910</v>
      </c>
      <c r="F38" s="45">
        <v>1053095</v>
      </c>
      <c r="G38" s="66">
        <v>1056056</v>
      </c>
      <c r="H38" s="69">
        <f t="shared" si="0"/>
        <v>2961</v>
      </c>
      <c r="I38" s="47">
        <f t="shared" si="1"/>
        <v>2.8117121437287729E-3</v>
      </c>
      <c r="J38" s="48"/>
      <c r="K38" s="51"/>
      <c r="L38" s="72">
        <f t="shared" si="4"/>
        <v>2386</v>
      </c>
      <c r="M38" s="52">
        <f t="shared" si="5"/>
        <v>2.2644661041881786E-3</v>
      </c>
      <c r="N38" s="48"/>
      <c r="O38" s="51"/>
      <c r="P38" s="49">
        <f t="shared" si="8"/>
        <v>55146</v>
      </c>
      <c r="Q38" s="50">
        <f t="shared" si="9"/>
        <v>5.5095862764883874E-2</v>
      </c>
      <c r="R38" s="48"/>
      <c r="S38" s="51"/>
    </row>
    <row r="39" spans="1:19" s="21" customFormat="1" ht="12" customHeight="1" x14ac:dyDescent="0.2">
      <c r="C39" s="22"/>
      <c r="D39" s="22"/>
      <c r="H39" s="22"/>
    </row>
    <row r="40" spans="1:19" ht="23.25" customHeight="1" x14ac:dyDescent="0.2">
      <c r="A40" s="32" t="s">
        <v>40</v>
      </c>
      <c r="B40" s="32"/>
      <c r="C40" s="32"/>
      <c r="D40" s="32"/>
      <c r="E40" s="32"/>
      <c r="F40" s="32"/>
      <c r="G40" s="32"/>
      <c r="H40" s="32"/>
      <c r="I40" s="32"/>
      <c r="J40" s="32"/>
      <c r="K40" s="32"/>
      <c r="L40" s="32"/>
      <c r="M40" s="32"/>
      <c r="N40" s="32"/>
      <c r="O40" s="32"/>
      <c r="P40" s="32"/>
      <c r="Q40" s="32"/>
      <c r="R40" s="32"/>
      <c r="S40" s="32"/>
    </row>
    <row r="41" spans="1:19" x14ac:dyDescent="0.2">
      <c r="A41" s="23" t="s">
        <v>41</v>
      </c>
      <c r="K41" s="24"/>
      <c r="L41" s="24"/>
      <c r="M41" s="24"/>
      <c r="N41" s="24"/>
      <c r="O41" s="24"/>
      <c r="P41" s="24"/>
      <c r="Q41" s="24"/>
      <c r="R41" s="24"/>
      <c r="S41" s="24"/>
    </row>
  </sheetData>
  <mergeCells count="13">
    <mergeCell ref="P4:S4"/>
    <mergeCell ref="A40:S40"/>
    <mergeCell ref="A1:J1"/>
    <mergeCell ref="A2:J2"/>
    <mergeCell ref="A4:A5"/>
    <mergeCell ref="B4:B5"/>
    <mergeCell ref="C4:C5"/>
    <mergeCell ref="E4:E5"/>
    <mergeCell ref="G4:G5"/>
    <mergeCell ref="H4:K4"/>
    <mergeCell ref="D4:D5"/>
    <mergeCell ref="L4:O4"/>
    <mergeCell ref="F4:F5"/>
  </mergeCells>
  <printOptions horizontalCentered="1"/>
  <pageMargins left="0.59055118110236227" right="0.59055118110236227" top="0.39370078740157483" bottom="0.39370078740157483" header="0" footer="0"/>
  <pageSetup scale="99" orientation="landscape" horizontalDpi="1200" verticalDpi="1200" r:id="rId1"/>
  <headerFooter alignWithMargins="0">
    <oddFooter>&amp;L&amp;G&amp;C&amp;8www.iieg.gob.mx&amp;R&amp;G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febrero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susana.galindo</dc:creator>
  <cp:lastModifiedBy>susana.galindo</cp:lastModifiedBy>
  <dcterms:created xsi:type="dcterms:W3CDTF">2019-11-20T16:27:04Z</dcterms:created>
  <dcterms:modified xsi:type="dcterms:W3CDTF">2022-03-14T18:12:32Z</dcterms:modified>
</cp:coreProperties>
</file>