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1100"/>
  </bookViews>
  <sheets>
    <sheet name="ta_ diciemb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9" i="1" l="1"/>
  <c r="C39" i="1"/>
  <c r="J39" i="1" s="1"/>
  <c r="B39" i="1"/>
  <c r="K38" i="1"/>
  <c r="J38" i="1"/>
  <c r="G38" i="1"/>
  <c r="F38" i="1"/>
  <c r="K37" i="1"/>
  <c r="J37" i="1"/>
  <c r="G37" i="1"/>
  <c r="F37" i="1"/>
  <c r="K36" i="1"/>
  <c r="J36" i="1"/>
  <c r="G36" i="1"/>
  <c r="F36" i="1"/>
  <c r="K35" i="1"/>
  <c r="J35" i="1"/>
  <c r="G35" i="1"/>
  <c r="F35" i="1"/>
  <c r="K34" i="1"/>
  <c r="J34" i="1"/>
  <c r="G34" i="1"/>
  <c r="F34" i="1"/>
  <c r="K33" i="1"/>
  <c r="J33" i="1"/>
  <c r="G33" i="1"/>
  <c r="F33" i="1"/>
  <c r="K32" i="1"/>
  <c r="J32" i="1"/>
  <c r="G32" i="1"/>
  <c r="F32" i="1"/>
  <c r="K31" i="1"/>
  <c r="J31" i="1"/>
  <c r="G31" i="1"/>
  <c r="F31" i="1"/>
  <c r="K30" i="1"/>
  <c r="J30" i="1"/>
  <c r="G30" i="1"/>
  <c r="F30" i="1"/>
  <c r="K29" i="1"/>
  <c r="J29" i="1"/>
  <c r="G29" i="1"/>
  <c r="F29" i="1"/>
  <c r="K28" i="1"/>
  <c r="J28" i="1"/>
  <c r="G28" i="1"/>
  <c r="F28" i="1"/>
  <c r="K27" i="1"/>
  <c r="J27" i="1"/>
  <c r="G27" i="1"/>
  <c r="F27" i="1"/>
  <c r="K26" i="1"/>
  <c r="J26" i="1"/>
  <c r="G26" i="1"/>
  <c r="F26" i="1"/>
  <c r="K25" i="1"/>
  <c r="J25" i="1"/>
  <c r="G25" i="1"/>
  <c r="F25" i="1"/>
  <c r="K24" i="1"/>
  <c r="J24" i="1"/>
  <c r="G24" i="1"/>
  <c r="F24" i="1"/>
  <c r="K23" i="1"/>
  <c r="J23" i="1"/>
  <c r="G23" i="1"/>
  <c r="F23" i="1"/>
  <c r="K22" i="1"/>
  <c r="J22" i="1"/>
  <c r="G22" i="1"/>
  <c r="F22" i="1"/>
  <c r="K21" i="1"/>
  <c r="J21" i="1"/>
  <c r="G21" i="1"/>
  <c r="F21" i="1"/>
  <c r="K20" i="1"/>
  <c r="J20" i="1"/>
  <c r="G20" i="1"/>
  <c r="F20" i="1"/>
  <c r="K19" i="1"/>
  <c r="J19" i="1"/>
  <c r="G19" i="1"/>
  <c r="F19" i="1"/>
  <c r="K18" i="1"/>
  <c r="J18" i="1"/>
  <c r="G18" i="1"/>
  <c r="F18" i="1"/>
  <c r="K17" i="1"/>
  <c r="J17" i="1"/>
  <c r="G17" i="1"/>
  <c r="F17" i="1"/>
  <c r="K16" i="1"/>
  <c r="J16" i="1"/>
  <c r="G16" i="1"/>
  <c r="F16" i="1"/>
  <c r="K15" i="1"/>
  <c r="J15" i="1"/>
  <c r="G15" i="1"/>
  <c r="F15" i="1"/>
  <c r="K14" i="1"/>
  <c r="J14" i="1"/>
  <c r="G14" i="1"/>
  <c r="F14" i="1"/>
  <c r="K13" i="1"/>
  <c r="J13" i="1"/>
  <c r="G13" i="1"/>
  <c r="F13" i="1"/>
  <c r="K12" i="1"/>
  <c r="J12" i="1"/>
  <c r="G12" i="1"/>
  <c r="F12" i="1"/>
  <c r="K11" i="1"/>
  <c r="J11" i="1"/>
  <c r="G11" i="1"/>
  <c r="F11" i="1"/>
  <c r="K10" i="1"/>
  <c r="J10" i="1"/>
  <c r="G10" i="1"/>
  <c r="F10" i="1"/>
  <c r="K9" i="1"/>
  <c r="J9" i="1"/>
  <c r="G9" i="1"/>
  <c r="F9" i="1"/>
  <c r="K8" i="1"/>
  <c r="J8" i="1"/>
  <c r="G8" i="1"/>
  <c r="F8" i="1"/>
  <c r="K7" i="1"/>
  <c r="J7" i="1"/>
  <c r="G7" i="1"/>
  <c r="F7" i="1"/>
  <c r="M21" i="1" l="1"/>
  <c r="M10" i="1"/>
  <c r="I14" i="1"/>
  <c r="I17" i="1"/>
  <c r="I21" i="1"/>
  <c r="L21" i="1"/>
  <c r="I18" i="1"/>
  <c r="F39" i="1"/>
  <c r="I9" i="1"/>
  <c r="K39" i="1"/>
  <c r="I30" i="1"/>
  <c r="M14" i="1"/>
  <c r="L34" i="1"/>
  <c r="L38" i="1"/>
  <c r="L33" i="1"/>
  <c r="I13" i="1"/>
  <c r="I26" i="1"/>
  <c r="L10" i="1"/>
  <c r="L13" i="1"/>
  <c r="L17" i="1"/>
  <c r="L27" i="1"/>
  <c r="L29" i="1"/>
  <c r="L31" i="1"/>
  <c r="L37" i="1"/>
  <c r="I22" i="1"/>
  <c r="L11" i="1"/>
  <c r="L15" i="1"/>
  <c r="I29" i="1"/>
  <c r="L19" i="1"/>
  <c r="L23" i="1"/>
  <c r="L25" i="1"/>
  <c r="I10" i="1"/>
  <c r="M9" i="1"/>
  <c r="I12" i="1"/>
  <c r="I24" i="1"/>
  <c r="M25" i="1"/>
  <c r="I28" i="1"/>
  <c r="M29" i="1"/>
  <c r="I35" i="1"/>
  <c r="L36" i="1"/>
  <c r="L9" i="1"/>
  <c r="M32" i="1"/>
  <c r="H37" i="1"/>
  <c r="M38" i="1"/>
  <c r="M17" i="1"/>
  <c r="H10" i="1"/>
  <c r="I15" i="1"/>
  <c r="I19" i="1"/>
  <c r="I27" i="1"/>
  <c r="M28" i="1"/>
  <c r="M35" i="1"/>
  <c r="I37" i="1"/>
  <c r="I16" i="1"/>
  <c r="I7" i="1"/>
  <c r="M12" i="1"/>
  <c r="M24" i="1"/>
  <c r="I31" i="1"/>
  <c r="L20" i="1"/>
  <c r="L24" i="1"/>
  <c r="L28" i="1"/>
  <c r="L35" i="1"/>
  <c r="M13" i="1"/>
  <c r="I20" i="1"/>
  <c r="I11" i="1"/>
  <c r="M20" i="1"/>
  <c r="L32" i="1"/>
  <c r="L8" i="1"/>
  <c r="L12" i="1"/>
  <c r="L16" i="1"/>
  <c r="M11" i="1"/>
  <c r="M15" i="1"/>
  <c r="M19" i="1"/>
  <c r="M23" i="1"/>
  <c r="M27" i="1"/>
  <c r="M31" i="1"/>
  <c r="I33" i="1"/>
  <c r="M34" i="1"/>
  <c r="M37" i="1"/>
  <c r="I8" i="1"/>
  <c r="M8" i="1"/>
  <c r="M16" i="1"/>
  <c r="I23" i="1"/>
  <c r="I34" i="1"/>
  <c r="M7" i="1"/>
  <c r="L7" i="1"/>
  <c r="I36" i="1"/>
  <c r="M18" i="1"/>
  <c r="M22" i="1"/>
  <c r="I25" i="1"/>
  <c r="M26" i="1"/>
  <c r="M30" i="1"/>
  <c r="M33" i="1"/>
  <c r="L14" i="1"/>
  <c r="L18" i="1"/>
  <c r="L22" i="1"/>
  <c r="L26" i="1"/>
  <c r="L30" i="1"/>
  <c r="I32" i="1"/>
  <c r="M36" i="1"/>
  <c r="I38" i="1"/>
  <c r="H9" i="1"/>
  <c r="H8" i="1"/>
  <c r="H12" i="1"/>
  <c r="H16" i="1"/>
  <c r="H24" i="1"/>
  <c r="H28" i="1"/>
  <c r="H32" i="1"/>
  <c r="H36" i="1"/>
  <c r="H13" i="1"/>
  <c r="H17" i="1"/>
  <c r="H21" i="1"/>
  <c r="H25" i="1"/>
  <c r="H29" i="1"/>
  <c r="H33" i="1"/>
  <c r="H20" i="1"/>
  <c r="H7" i="1"/>
  <c r="H11" i="1"/>
  <c r="H15" i="1"/>
  <c r="H19" i="1"/>
  <c r="H23" i="1"/>
  <c r="H27" i="1"/>
  <c r="H35" i="1"/>
  <c r="H31" i="1"/>
  <c r="H14" i="1"/>
  <c r="H18" i="1"/>
  <c r="H22" i="1"/>
  <c r="H26" i="1"/>
  <c r="H30" i="1"/>
  <c r="H34" i="1"/>
  <c r="H38" i="1"/>
</calcChain>
</file>

<file path=xl/sharedStrings.xml><?xml version="1.0" encoding="utf-8"?>
<sst xmlns="http://schemas.openxmlformats.org/spreadsheetml/2006/main" count="53" uniqueCount="49">
  <si>
    <t>Trabajadores asegurados</t>
  </si>
  <si>
    <t>Por entidad federativa</t>
  </si>
  <si>
    <t>Entidad federativa</t>
  </si>
  <si>
    <t>2018
Diciembre</t>
  </si>
  <si>
    <t>2019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</si>
  <si>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</si>
  <si>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</si>
  <si>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</si>
  <si>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</si>
  <si>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</si>
  <si>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</si>
  <si>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</si>
  <si>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</si>
  <si>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</si>
  <si>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</si>
  <si>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</si>
  <si>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</si>
  <si>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</si>
  <si>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</si>
  <si>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</si>
  <si>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</si>
  <si>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</si>
  <si>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</si>
  <si>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</si>
  <si>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</si>
  <si>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</si>
  <si>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</si>
  <si>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</si>
  <si>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</si>
  <si>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</si>
  <si>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</si>
  <si>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</si>
  <si>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</si>
  <si>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</si>
  <si>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</si>
  <si>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</si>
  <si>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</si>
  <si>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</si>
  <si>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</si>
  <si>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</si>
  <si>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</si>
  <si>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</si>
  <si>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</si>
  <si>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</si>
  <si>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</si>
  <si>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2018-2020</t>
  </si>
  <si>
    <t>2020
Diciembre</t>
  </si>
  <si>
    <t>Dciembre 2020 respecto a noviembre 2020</t>
  </si>
  <si>
    <t>Diciembre 2020 respecto a Diciembre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</si>
</sst>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9" fontId="2" fillId="0" borderId="0" applyFont="0" applyFill="0" applyBorder="0" applyAlignment="0" applyProtection="0"/>
    <xf numFmtId="0" fontId="1" fillId="0" borderId="0"/>
    <xf numFmtId="0" fontId="1" fillId="0" borderId="0"/>
  </cellStyleXfs>
  <cellXfs count="82">
    <xf numFmtId="0" fontId="0" fillId="0" borderId="0" xfId="0"/>
    <xf numFmtId="0" fontId="3" fillId="0" borderId="0" xfId="0"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4" fillId="3" borderId="9"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1" fillId="0" borderId="0" xfId="3"/>
    <xf numFmtId="3" fontId="5" fillId="4" borderId="11" xfId="0" applyNumberFormat="1" applyFont="1" applyFill="1" applyBorder="1" applyAlignment="1">
      <alignment horizontal="right" vertical="center" wrapText="1"/>
    </xf>
    <xf numFmtId="3" fontId="5" fillId="4" borderId="0" xfId="0" applyNumberFormat="1" applyFont="1" applyFill="1" applyBorder="1" applyAlignment="1">
      <alignment horizontal="right" vertical="center" wrapText="1"/>
    </xf>
    <xf numFmtId="3" fontId="5" fillId="4" borderId="12" xfId="2" applyNumberFormat="1" applyFont="1" applyFill="1" applyBorder="1" applyAlignment="1">
      <alignment horizontal="right" vertical="center" wrapText="1"/>
    </xf>
    <xf numFmtId="3" fontId="5" fillId="4" borderId="2" xfId="0" applyNumberFormat="1" applyFont="1" applyFill="1" applyBorder="1" applyAlignment="1">
      <alignment horizontal="right" vertical="center" wrapText="1"/>
    </xf>
    <xf numFmtId="10" fontId="5" fillId="4" borderId="2" xfId="1" applyNumberFormat="1" applyFont="1" applyFill="1" applyBorder="1" applyAlignment="1">
      <alignment horizontal="right" vertical="center" wrapText="1"/>
    </xf>
    <xf numFmtId="0" fontId="5" fillId="4" borderId="2" xfId="0" applyNumberFormat="1" applyFont="1" applyFill="1" applyBorder="1" applyAlignment="1">
      <alignment horizontal="center" vertical="center" wrapText="1"/>
    </xf>
    <xf numFmtId="3" fontId="5" fillId="4" borderId="3" xfId="0" applyNumberFormat="1" applyFont="1" applyFill="1" applyBorder="1" applyAlignment="1">
      <alignment horizontal="center" vertical="center" wrapText="1"/>
    </xf>
    <xf numFmtId="3" fontId="5" fillId="4" borderId="1" xfId="0" applyNumberFormat="1" applyFont="1" applyFill="1" applyBorder="1"/>
    <xf numFmtId="10" fontId="5" fillId="4" borderId="2" xfId="1" applyNumberFormat="1" applyFont="1" applyFill="1" applyBorder="1"/>
    <xf numFmtId="0" fontId="5" fillId="4" borderId="2" xfId="0" applyFont="1" applyFill="1" applyBorder="1"/>
    <xf numFmtId="0" fontId="5" fillId="4" borderId="3" xfId="0" applyFont="1" applyFill="1" applyBorder="1"/>
    <xf numFmtId="10" fontId="5" fillId="4" borderId="0" xfId="1"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2" xfId="0" applyNumberFormat="1" applyFont="1" applyFill="1" applyBorder="1" applyAlignment="1">
      <alignment horizontal="center" vertical="center" wrapText="1"/>
    </xf>
    <xf numFmtId="3" fontId="5" fillId="4" borderId="11" xfId="0" applyNumberFormat="1" applyFont="1" applyFill="1" applyBorder="1"/>
    <xf numFmtId="10" fontId="5" fillId="4" borderId="0" xfId="1" applyNumberFormat="1" applyFont="1" applyFill="1" applyBorder="1"/>
    <xf numFmtId="0" fontId="5" fillId="4" borderId="0" xfId="0" applyFont="1" applyFill="1" applyBorder="1"/>
    <xf numFmtId="0" fontId="5" fillId="4" borderId="12" xfId="0" applyFont="1" applyFill="1" applyBorder="1"/>
    <xf numFmtId="0" fontId="0" fillId="0" borderId="0" xfId="0" applyFill="1"/>
    <xf numFmtId="3" fontId="3" fillId="5" borderId="11" xfId="0"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3" fontId="3" fillId="5" borderId="12" xfId="2"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2" xfId="0" applyNumberFormat="1" applyFont="1" applyFill="1" applyBorder="1" applyAlignment="1">
      <alignment horizontal="center" vertical="center" wrapText="1"/>
    </xf>
    <xf numFmtId="3" fontId="3" fillId="5" borderId="11" xfId="0" applyNumberFormat="1" applyFont="1" applyFill="1" applyBorder="1"/>
    <xf numFmtId="10" fontId="3" fillId="5" borderId="0" xfId="1" applyNumberFormat="1" applyFont="1" applyFill="1" applyBorder="1"/>
    <xf numFmtId="0" fontId="3" fillId="5" borderId="0" xfId="0" applyFont="1" applyFill="1" applyBorder="1"/>
    <xf numFmtId="0" fontId="3" fillId="5" borderId="12" xfId="0" applyFont="1" applyFill="1" applyBorder="1"/>
    <xf numFmtId="3" fontId="5" fillId="4" borderId="7" xfId="0" applyNumberFormat="1" applyFont="1" applyFill="1" applyBorder="1" applyAlignment="1">
      <alignment horizontal="right" vertical="center" wrapText="1"/>
    </xf>
    <xf numFmtId="10" fontId="5" fillId="4" borderId="7" xfId="1" applyNumberFormat="1" applyFont="1" applyFill="1" applyBorder="1" applyAlignment="1">
      <alignment horizontal="right" vertical="center" wrapText="1"/>
    </xf>
    <xf numFmtId="0" fontId="5" fillId="4" borderId="7" xfId="0" applyNumberFormat="1" applyFont="1" applyFill="1" applyBorder="1" applyAlignment="1">
      <alignment horizontal="center" vertical="center" wrapText="1"/>
    </xf>
    <xf numFmtId="3" fontId="5" fillId="4" borderId="8" xfId="0" applyNumberFormat="1" applyFont="1" applyFill="1" applyBorder="1" applyAlignment="1">
      <alignment horizontal="center" vertical="center" wrapText="1"/>
    </xf>
    <xf numFmtId="3" fontId="5" fillId="4" borderId="6" xfId="0" applyNumberFormat="1" applyFont="1" applyFill="1" applyBorder="1"/>
    <xf numFmtId="10" fontId="5" fillId="4" borderId="7" xfId="1" applyNumberFormat="1" applyFont="1" applyFill="1" applyBorder="1"/>
    <xf numFmtId="0" fontId="5" fillId="4" borderId="7" xfId="0" applyFont="1" applyFill="1" applyBorder="1"/>
    <xf numFmtId="0" fontId="5" fillId="4" borderId="8" xfId="0" applyFont="1" applyFill="1" applyBorder="1"/>
    <xf numFmtId="0" fontId="3" fillId="6" borderId="5" xfId="0" applyFont="1" applyFill="1" applyBorder="1" applyAlignment="1">
      <alignment horizontal="left" vertical="center" wrapText="1"/>
    </xf>
    <xf numFmtId="3" fontId="3" fillId="6" borderId="9" xfId="0" applyNumberFormat="1" applyFont="1" applyFill="1" applyBorder="1" applyAlignment="1">
      <alignment horizontal="right" vertical="center" wrapText="1"/>
    </xf>
    <xf numFmtId="10" fontId="3" fillId="6" borderId="9" xfId="1" applyNumberFormat="1" applyFont="1" applyFill="1" applyBorder="1" applyAlignment="1">
      <alignment horizontal="right" vertical="center" wrapText="1"/>
    </xf>
    <xf numFmtId="0" fontId="6" fillId="6" borderId="9" xfId="0" applyFont="1" applyFill="1" applyBorder="1"/>
    <xf numFmtId="3" fontId="3" fillId="6" borderId="9" xfId="0" applyNumberFormat="1" applyFont="1" applyFill="1" applyBorder="1"/>
    <xf numFmtId="10" fontId="3" fillId="6" borderId="9" xfId="1" applyNumberFormat="1" applyFont="1" applyFill="1" applyBorder="1"/>
    <xf numFmtId="0" fontId="6" fillId="6" borderId="4" xfId="0" applyFont="1" applyFill="1" applyBorder="1"/>
    <xf numFmtId="0" fontId="0" fillId="4" borderId="0" xfId="0" applyFill="1"/>
    <xf numFmtId="3" fontId="0" fillId="4" borderId="0" xfId="0" applyNumberFormat="1" applyFill="1"/>
    <xf numFmtId="3" fontId="3" fillId="4" borderId="0" xfId="0" applyNumberFormat="1" applyFont="1" applyFill="1" applyBorder="1"/>
    <xf numFmtId="10" fontId="0" fillId="0" borderId="0" xfId="1" applyNumberFormat="1" applyFont="1"/>
    <xf numFmtId="0" fontId="3" fillId="0" borderId="0" xfId="0" applyFont="1"/>
    <xf numFmtId="3" fontId="5" fillId="4" borderId="0" xfId="2" applyNumberFormat="1" applyFont="1" applyFill="1" applyBorder="1" applyAlignment="1">
      <alignment horizontal="right" vertical="center" wrapText="1"/>
    </xf>
    <xf numFmtId="3" fontId="3" fillId="5" borderId="0" xfId="2" applyNumberFormat="1" applyFont="1" applyFill="1" applyBorder="1" applyAlignment="1">
      <alignment horizontal="right" vertical="center" wrapText="1"/>
    </xf>
    <xf numFmtId="0" fontId="5" fillId="4" borderId="1"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3" fillId="5" borderId="11" xfId="0" applyFont="1" applyFill="1" applyBorder="1" applyAlignment="1">
      <alignment horizontal="left" vertical="center" wrapText="1"/>
    </xf>
    <xf numFmtId="3" fontId="3" fillId="6" borderId="6" xfId="0" applyNumberFormat="1" applyFont="1" applyFill="1" applyBorder="1" applyAlignment="1">
      <alignment horizontal="right" vertical="center" wrapText="1"/>
    </xf>
    <xf numFmtId="3" fontId="3" fillId="6" borderId="7" xfId="0" applyNumberFormat="1" applyFont="1" applyFill="1" applyBorder="1" applyAlignment="1">
      <alignment horizontal="right" vertical="center" wrapText="1"/>
    </xf>
    <xf numFmtId="3" fontId="3" fillId="6" borderId="7" xfId="2" applyNumberFormat="1" applyFont="1" applyFill="1" applyBorder="1" applyAlignment="1">
      <alignment horizontal="right" vertical="center" wrapText="1"/>
    </xf>
    <xf numFmtId="3" fontId="3" fillId="6" borderId="8" xfId="2" applyNumberFormat="1" applyFont="1" applyFill="1" applyBorder="1" applyAlignment="1">
      <alignment horizontal="right" vertical="center" wrapText="1"/>
    </xf>
    <xf numFmtId="3" fontId="5" fillId="4" borderId="6" xfId="0" applyNumberFormat="1" applyFont="1" applyFill="1" applyBorder="1" applyAlignment="1">
      <alignment horizontal="right" vertical="center" wrapText="1"/>
    </xf>
    <xf numFmtId="3" fontId="5" fillId="4" borderId="7" xfId="2" applyNumberFormat="1" applyFont="1" applyFill="1" applyBorder="1" applyAlignment="1">
      <alignment horizontal="right" vertical="center" wrapText="1"/>
    </xf>
    <xf numFmtId="3" fontId="5" fillId="4" borderId="8" xfId="2" applyNumberFormat="1" applyFont="1" applyFill="1" applyBorder="1" applyAlignment="1">
      <alignment horizontal="right" vertical="center" wrapText="1"/>
    </xf>
    <xf numFmtId="0" fontId="3" fillId="2" borderId="5" xfId="0" applyFont="1" applyFill="1" applyBorder="1" applyAlignment="1">
      <alignment horizontal="center" vertical="center" wrapText="1"/>
    </xf>
    <xf numFmtId="0" fontId="5" fillId="0" borderId="0" xfId="0" applyFont="1" applyBorder="1" applyAlignment="1">
      <alignment horizontal="left" wrapText="1"/>
    </xf>
    <xf numFmtId="0" fontId="3" fillId="0" borderId="0" xfId="0" applyFont="1" applyAlignment="1">
      <alignment horizontal="left"/>
    </xf>
    <xf numFmtId="49" fontId="3" fillId="0" borderId="0" xfId="0" applyNumberFormat="1" applyFont="1" applyAlignment="1">
      <alignment horizontal="left"/>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4">
    <cellStyle name="Normal" xfId="0" builtinId="0"/>
    <cellStyle name="Normal 2" xfId="2"/>
    <cellStyle name="Normal 7" xfId="3"/>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showGridLines="0" tabSelected="1" zoomScale="110" zoomScaleNormal="110" workbookViewId="0">
      <selection activeCell="Q7" sqref="Q7"/>
    </sheetView>
  </sheetViews>
  <sheetFormatPr baseColWidth="10" defaultColWidth="9.140625" defaultRowHeight="12.75" x14ac:dyDescent="0.2"/>
  <cols>
    <col min="1" max="1" width="24" customWidth="1"/>
    <col min="2" max="3" width="10.28515625" customWidth="1"/>
    <col min="4" max="5" width="12.28515625" customWidth="1"/>
    <col min="6" max="8" width="12.140625" customWidth="1"/>
    <col min="9" max="9" width="13" customWidth="1"/>
    <col min="10" max="13" width="12.28515625" customWidth="1"/>
  </cols>
  <sheetData>
    <row r="1" spans="1:15" x14ac:dyDescent="0.2">
      <c r="A1" s="71" t="s">
        <v>0</v>
      </c>
      <c r="B1" s="71"/>
      <c r="C1" s="71"/>
      <c r="D1" s="71"/>
      <c r="E1" s="71"/>
      <c r="F1" s="71"/>
      <c r="G1" s="71"/>
      <c r="H1" s="71"/>
      <c r="I1" s="1"/>
    </row>
    <row r="2" spans="1:15" x14ac:dyDescent="0.2">
      <c r="A2" s="71" t="s">
        <v>1</v>
      </c>
      <c r="B2" s="71"/>
      <c r="C2" s="71"/>
      <c r="D2" s="71"/>
      <c r="E2" s="71"/>
      <c r="F2" s="71"/>
      <c r="G2" s="71"/>
      <c r="H2" s="71"/>
      <c r="I2" s="1"/>
    </row>
    <row r="3" spans="1:15" x14ac:dyDescent="0.2">
      <c r="A3" s="72" t="s">
        <v>45</v>
      </c>
      <c r="B3" s="72"/>
      <c r="C3" s="72"/>
      <c r="D3" s="72"/>
      <c r="E3" s="72"/>
      <c r="F3" s="72"/>
      <c r="G3" s="72"/>
      <c r="H3" s="72"/>
      <c r="I3" s="2"/>
    </row>
    <row r="4" spans="1:15" x14ac:dyDescent="0.2">
      <c r="A4" s="3"/>
      <c r="B4" s="3"/>
      <c r="C4" s="3"/>
      <c r="D4" s="3"/>
      <c r="E4" s="3"/>
      <c r="F4" s="3"/>
      <c r="G4" s="3"/>
      <c r="H4" s="3"/>
      <c r="I4" s="3"/>
    </row>
    <row r="5" spans="1:15" ht="18" customHeight="1" x14ac:dyDescent="0.2">
      <c r="A5" s="73" t="s">
        <v>2</v>
      </c>
      <c r="B5" s="73" t="s">
        <v>3</v>
      </c>
      <c r="C5" s="75" t="s">
        <v>4</v>
      </c>
      <c r="D5" s="77" t="s">
        <v>44</v>
      </c>
      <c r="E5" s="79" t="s">
        <v>46</v>
      </c>
      <c r="F5" s="81" t="s">
        <v>47</v>
      </c>
      <c r="G5" s="69"/>
      <c r="H5" s="69"/>
      <c r="I5" s="69"/>
      <c r="J5" s="69" t="s">
        <v>48</v>
      </c>
      <c r="K5" s="69"/>
      <c r="L5" s="69"/>
      <c r="M5" s="69"/>
    </row>
    <row r="6" spans="1:15" ht="46.5" customHeight="1" x14ac:dyDescent="0.25">
      <c r="A6" s="74"/>
      <c r="B6" s="74"/>
      <c r="C6" s="76"/>
      <c r="D6" s="78"/>
      <c r="E6" s="80"/>
      <c r="F6" s="4" t="s">
        <v>5</v>
      </c>
      <c r="G6" s="4" t="s">
        <v>6</v>
      </c>
      <c r="H6" s="4" t="s">
        <v>7</v>
      </c>
      <c r="I6" s="5" t="s">
        <v>8</v>
      </c>
      <c r="J6" s="6" t="s">
        <v>5</v>
      </c>
      <c r="K6" s="4" t="s">
        <v>6</v>
      </c>
      <c r="L6" s="4" t="s">
        <v>7</v>
      </c>
      <c r="M6" s="5" t="s">
        <v>8</v>
      </c>
      <c r="O6" s="7"/>
    </row>
    <row r="7" spans="1:15" ht="12.75" customHeight="1" x14ac:dyDescent="0.2">
      <c r="A7" s="59" t="s">
        <v>9</v>
      </c>
      <c r="B7" s="8">
        <v>321298</v>
      </c>
      <c r="C7" s="9">
        <v>328291</v>
      </c>
      <c r="D7" s="57">
        <v>327014</v>
      </c>
      <c r="E7" s="10">
        <v>321424</v>
      </c>
      <c r="F7" s="11">
        <f>E7-D7</f>
        <v>-5590</v>
      </c>
      <c r="G7" s="12">
        <f>E7/D7-1</f>
        <v>-1.7094069367060705E-2</v>
      </c>
      <c r="H7" s="13">
        <f>_xlfn.RANK.EQ(F7,$F$7:$F$38)</f>
        <v>18</v>
      </c>
      <c r="I7" s="14">
        <f>_xlfn.RANK.EQ(G7,$G$7:$G$38)</f>
        <v>24</v>
      </c>
      <c r="J7" s="15">
        <f>E7-C7</f>
        <v>-6867</v>
      </c>
      <c r="K7" s="16">
        <f>E7/C7-1</f>
        <v>-2.0917417778739011E-2</v>
      </c>
      <c r="L7" s="17">
        <f>_xlfn.RANK.EQ(J7,$J$7:$J$38)</f>
        <v>14</v>
      </c>
      <c r="M7" s="18">
        <f>_xlfn.RANK.EQ(K7,$K$7:$K$38)</f>
        <v>17</v>
      </c>
    </row>
    <row r="8" spans="1:15" x14ac:dyDescent="0.2">
      <c r="A8" s="60" t="s">
        <v>10</v>
      </c>
      <c r="B8" s="8">
        <v>905314</v>
      </c>
      <c r="C8" s="9">
        <v>919138</v>
      </c>
      <c r="D8" s="57">
        <v>962841</v>
      </c>
      <c r="E8" s="10">
        <v>944174</v>
      </c>
      <c r="F8" s="9">
        <f t="shared" ref="F8:F39" si="0">E8-D8</f>
        <v>-18667</v>
      </c>
      <c r="G8" s="19">
        <f t="shared" ref="G8:G39" si="1">E8/D8-1</f>
        <v>-1.9387417029395282E-2</v>
      </c>
      <c r="H8" s="20">
        <f t="shared" ref="H8:H38" si="2">_xlfn.RANK.EQ(F8,$F$7:$F$38)</f>
        <v>28</v>
      </c>
      <c r="I8" s="21">
        <f t="shared" ref="I8:I38" si="3">_xlfn.RANK.EQ(G8,$G$7:$G$38)</f>
        <v>27</v>
      </c>
      <c r="J8" s="22">
        <f t="shared" ref="J8:J39" si="4">E8-C8</f>
        <v>25036</v>
      </c>
      <c r="K8" s="23">
        <f t="shared" ref="K8:K39" si="5">E8/C8-1</f>
        <v>2.723856482922038E-2</v>
      </c>
      <c r="L8" s="24">
        <f t="shared" ref="L8:L38" si="6">_xlfn.RANK.EQ(J8,$J$7:$J$38)</f>
        <v>1</v>
      </c>
      <c r="M8" s="25">
        <f t="shared" ref="M8:M38" si="7">_xlfn.RANK.EQ(K8,$K$7:$K$38)</f>
        <v>1</v>
      </c>
    </row>
    <row r="9" spans="1:15" x14ac:dyDescent="0.2">
      <c r="A9" s="60" t="s">
        <v>11</v>
      </c>
      <c r="B9" s="8">
        <v>182099</v>
      </c>
      <c r="C9" s="9">
        <v>184435</v>
      </c>
      <c r="D9" s="57">
        <v>178292</v>
      </c>
      <c r="E9" s="10">
        <v>170112</v>
      </c>
      <c r="F9" s="9">
        <f t="shared" si="0"/>
        <v>-8180</v>
      </c>
      <c r="G9" s="19">
        <f t="shared" si="1"/>
        <v>-4.5879792699616395E-2</v>
      </c>
      <c r="H9" s="20">
        <f t="shared" si="2"/>
        <v>22</v>
      </c>
      <c r="I9" s="21">
        <f t="shared" si="3"/>
        <v>32</v>
      </c>
      <c r="J9" s="22">
        <f t="shared" si="4"/>
        <v>-14323</v>
      </c>
      <c r="K9" s="23">
        <f t="shared" si="5"/>
        <v>-7.7658795781711754E-2</v>
      </c>
      <c r="L9" s="24">
        <f t="shared" si="6"/>
        <v>21</v>
      </c>
      <c r="M9" s="25">
        <f t="shared" si="7"/>
        <v>30</v>
      </c>
    </row>
    <row r="10" spans="1:15" x14ac:dyDescent="0.2">
      <c r="A10" s="60" t="s">
        <v>12</v>
      </c>
      <c r="B10" s="8">
        <v>125280</v>
      </c>
      <c r="C10" s="9">
        <v>133675</v>
      </c>
      <c r="D10" s="57">
        <v>126613</v>
      </c>
      <c r="E10" s="10">
        <v>125731</v>
      </c>
      <c r="F10" s="9">
        <f t="shared" si="0"/>
        <v>-882</v>
      </c>
      <c r="G10" s="19">
        <f t="shared" si="1"/>
        <v>-6.9661093252667561E-3</v>
      </c>
      <c r="H10" s="20">
        <f t="shared" si="2"/>
        <v>7</v>
      </c>
      <c r="I10" s="21">
        <f t="shared" si="3"/>
        <v>9</v>
      </c>
      <c r="J10" s="22">
        <f t="shared" si="4"/>
        <v>-7944</v>
      </c>
      <c r="K10" s="23">
        <f t="shared" si="5"/>
        <v>-5.9427716476528891E-2</v>
      </c>
      <c r="L10" s="24">
        <f t="shared" si="6"/>
        <v>16</v>
      </c>
      <c r="M10" s="25">
        <f t="shared" si="7"/>
        <v>27</v>
      </c>
    </row>
    <row r="11" spans="1:15" x14ac:dyDescent="0.2">
      <c r="A11" s="60" t="s">
        <v>13</v>
      </c>
      <c r="B11" s="8">
        <v>225667</v>
      </c>
      <c r="C11" s="9">
        <v>227505</v>
      </c>
      <c r="D11" s="57">
        <v>222218</v>
      </c>
      <c r="E11" s="10">
        <v>221463</v>
      </c>
      <c r="F11" s="9">
        <f t="shared" si="0"/>
        <v>-755</v>
      </c>
      <c r="G11" s="19">
        <f t="shared" si="1"/>
        <v>-3.3975645537265287E-3</v>
      </c>
      <c r="H11" s="20">
        <f t="shared" si="2"/>
        <v>5</v>
      </c>
      <c r="I11" s="21">
        <f t="shared" si="3"/>
        <v>4</v>
      </c>
      <c r="J11" s="22">
        <f t="shared" si="4"/>
        <v>-6042</v>
      </c>
      <c r="K11" s="23">
        <f t="shared" si="5"/>
        <v>-2.6557658073448898E-2</v>
      </c>
      <c r="L11" s="24">
        <f t="shared" si="6"/>
        <v>12</v>
      </c>
      <c r="M11" s="25">
        <f t="shared" si="7"/>
        <v>19</v>
      </c>
    </row>
    <row r="12" spans="1:15" x14ac:dyDescent="0.2">
      <c r="A12" s="60" t="s">
        <v>14</v>
      </c>
      <c r="B12" s="8">
        <v>882868</v>
      </c>
      <c r="C12" s="9">
        <v>892899</v>
      </c>
      <c r="D12" s="57">
        <v>915483</v>
      </c>
      <c r="E12" s="10">
        <v>903594</v>
      </c>
      <c r="F12" s="9">
        <f t="shared" si="0"/>
        <v>-11889</v>
      </c>
      <c r="G12" s="19">
        <f t="shared" si="1"/>
        <v>-1.2986587407958439E-2</v>
      </c>
      <c r="H12" s="20">
        <f t="shared" si="2"/>
        <v>24</v>
      </c>
      <c r="I12" s="21">
        <f t="shared" si="3"/>
        <v>17</v>
      </c>
      <c r="J12" s="22">
        <f t="shared" si="4"/>
        <v>10695</v>
      </c>
      <c r="K12" s="23">
        <f t="shared" si="5"/>
        <v>1.197783847893219E-2</v>
      </c>
      <c r="L12" s="24">
        <f t="shared" si="6"/>
        <v>2</v>
      </c>
      <c r="M12" s="25">
        <f t="shared" si="7"/>
        <v>3</v>
      </c>
    </row>
    <row r="13" spans="1:15" x14ac:dyDescent="0.2">
      <c r="A13" s="60" t="s">
        <v>15</v>
      </c>
      <c r="B13" s="8">
        <v>3410841</v>
      </c>
      <c r="C13" s="9">
        <v>3470048</v>
      </c>
      <c r="D13" s="57">
        <v>3309725</v>
      </c>
      <c r="E13" s="10">
        <v>3246669</v>
      </c>
      <c r="F13" s="9">
        <f t="shared" si="0"/>
        <v>-63056</v>
      </c>
      <c r="G13" s="19">
        <f t="shared" si="1"/>
        <v>-1.9051733905384838E-2</v>
      </c>
      <c r="H13" s="20">
        <f t="shared" si="2"/>
        <v>32</v>
      </c>
      <c r="I13" s="21">
        <f t="shared" si="3"/>
        <v>26</v>
      </c>
      <c r="J13" s="22">
        <f t="shared" si="4"/>
        <v>-223379</v>
      </c>
      <c r="K13" s="23">
        <f t="shared" si="5"/>
        <v>-6.4373461116387976E-2</v>
      </c>
      <c r="L13" s="24">
        <f t="shared" si="6"/>
        <v>32</v>
      </c>
      <c r="M13" s="25">
        <f t="shared" si="7"/>
        <v>29</v>
      </c>
    </row>
    <row r="14" spans="1:15" ht="15" x14ac:dyDescent="0.25">
      <c r="A14" s="60" t="s">
        <v>16</v>
      </c>
      <c r="B14" s="8">
        <v>779544</v>
      </c>
      <c r="C14" s="9">
        <v>776527</v>
      </c>
      <c r="D14" s="57">
        <v>766938</v>
      </c>
      <c r="E14" s="10">
        <v>757473</v>
      </c>
      <c r="F14" s="9">
        <f t="shared" si="0"/>
        <v>-9465</v>
      </c>
      <c r="G14" s="19">
        <f t="shared" si="1"/>
        <v>-1.234128443237914E-2</v>
      </c>
      <c r="H14" s="20">
        <f t="shared" si="2"/>
        <v>23</v>
      </c>
      <c r="I14" s="21">
        <f t="shared" si="3"/>
        <v>16</v>
      </c>
      <c r="J14" s="22">
        <f t="shared" si="4"/>
        <v>-19054</v>
      </c>
      <c r="K14" s="23">
        <f t="shared" si="5"/>
        <v>-2.4537459740614276E-2</v>
      </c>
      <c r="L14" s="24">
        <f t="shared" si="6"/>
        <v>22</v>
      </c>
      <c r="M14" s="25">
        <f t="shared" si="7"/>
        <v>18</v>
      </c>
      <c r="O14" s="7"/>
    </row>
    <row r="15" spans="1:15" ht="15" x14ac:dyDescent="0.25">
      <c r="A15" s="60" t="s">
        <v>17</v>
      </c>
      <c r="B15" s="8">
        <v>134772</v>
      </c>
      <c r="C15" s="9">
        <v>138790</v>
      </c>
      <c r="D15" s="57">
        <v>136547</v>
      </c>
      <c r="E15" s="10">
        <v>135945</v>
      </c>
      <c r="F15" s="9">
        <f t="shared" si="0"/>
        <v>-602</v>
      </c>
      <c r="G15" s="19">
        <f t="shared" si="1"/>
        <v>-4.408738383120836E-3</v>
      </c>
      <c r="H15" s="20">
        <f t="shared" si="2"/>
        <v>4</v>
      </c>
      <c r="I15" s="21">
        <f t="shared" si="3"/>
        <v>6</v>
      </c>
      <c r="J15" s="22">
        <f t="shared" si="4"/>
        <v>-2845</v>
      </c>
      <c r="K15" s="23">
        <f t="shared" si="5"/>
        <v>-2.0498594999639796E-2</v>
      </c>
      <c r="L15" s="24">
        <f t="shared" si="6"/>
        <v>7</v>
      </c>
      <c r="M15" s="25">
        <f t="shared" si="7"/>
        <v>16</v>
      </c>
      <c r="O15" s="7"/>
    </row>
    <row r="16" spans="1:15" ht="15" x14ac:dyDescent="0.25">
      <c r="A16" s="60" t="s">
        <v>18</v>
      </c>
      <c r="B16" s="8">
        <v>243651</v>
      </c>
      <c r="C16" s="9">
        <v>242643</v>
      </c>
      <c r="D16" s="57">
        <v>243874</v>
      </c>
      <c r="E16" s="10">
        <v>239136</v>
      </c>
      <c r="F16" s="9">
        <f t="shared" si="0"/>
        <v>-4738</v>
      </c>
      <c r="G16" s="19">
        <f t="shared" si="1"/>
        <v>-1.9428065312415477E-2</v>
      </c>
      <c r="H16" s="20">
        <f t="shared" si="2"/>
        <v>16</v>
      </c>
      <c r="I16" s="21">
        <f t="shared" si="3"/>
        <v>28</v>
      </c>
      <c r="J16" s="22">
        <f t="shared" si="4"/>
        <v>-3507</v>
      </c>
      <c r="K16" s="23">
        <f t="shared" si="5"/>
        <v>-1.4453332673928343E-2</v>
      </c>
      <c r="L16" s="24">
        <f t="shared" si="6"/>
        <v>9</v>
      </c>
      <c r="M16" s="25">
        <f t="shared" si="7"/>
        <v>8</v>
      </c>
      <c r="O16" s="7"/>
    </row>
    <row r="17" spans="1:16" ht="15" x14ac:dyDescent="0.25">
      <c r="A17" s="60" t="s">
        <v>19</v>
      </c>
      <c r="B17" s="8">
        <v>1627196</v>
      </c>
      <c r="C17" s="9">
        <v>1626181</v>
      </c>
      <c r="D17" s="57">
        <v>1619262</v>
      </c>
      <c r="E17" s="10">
        <v>1593415</v>
      </c>
      <c r="F17" s="9">
        <f t="shared" si="0"/>
        <v>-25847</v>
      </c>
      <c r="G17" s="19">
        <f t="shared" si="1"/>
        <v>-1.5962209945024286E-2</v>
      </c>
      <c r="H17" s="20">
        <f t="shared" si="2"/>
        <v>31</v>
      </c>
      <c r="I17" s="21">
        <f t="shared" si="3"/>
        <v>23</v>
      </c>
      <c r="J17" s="22">
        <f t="shared" si="4"/>
        <v>-32766</v>
      </c>
      <c r="K17" s="23">
        <f t="shared" si="5"/>
        <v>-2.0149048599141128E-2</v>
      </c>
      <c r="L17" s="24">
        <f t="shared" si="6"/>
        <v>28</v>
      </c>
      <c r="M17" s="25">
        <f t="shared" si="7"/>
        <v>14</v>
      </c>
      <c r="O17" s="7"/>
    </row>
    <row r="18" spans="1:16" ht="15" x14ac:dyDescent="0.25">
      <c r="A18" s="60" t="s">
        <v>20</v>
      </c>
      <c r="B18" s="8">
        <v>988062</v>
      </c>
      <c r="C18" s="9">
        <v>1007762</v>
      </c>
      <c r="D18" s="57">
        <v>987268</v>
      </c>
      <c r="E18" s="10">
        <v>973396</v>
      </c>
      <c r="F18" s="9">
        <f t="shared" si="0"/>
        <v>-13872</v>
      </c>
      <c r="G18" s="19">
        <f t="shared" si="1"/>
        <v>-1.405089600797349E-2</v>
      </c>
      <c r="H18" s="20">
        <f t="shared" si="2"/>
        <v>26</v>
      </c>
      <c r="I18" s="21">
        <f t="shared" si="3"/>
        <v>20</v>
      </c>
      <c r="J18" s="22">
        <f t="shared" si="4"/>
        <v>-34366</v>
      </c>
      <c r="K18" s="23">
        <f t="shared" si="5"/>
        <v>-3.4101305665425019E-2</v>
      </c>
      <c r="L18" s="24">
        <f t="shared" si="6"/>
        <v>29</v>
      </c>
      <c r="M18" s="25">
        <f t="shared" si="7"/>
        <v>24</v>
      </c>
      <c r="O18" s="7"/>
    </row>
    <row r="19" spans="1:16" ht="15" x14ac:dyDescent="0.25">
      <c r="A19" s="60" t="s">
        <v>21</v>
      </c>
      <c r="B19" s="8">
        <v>157793</v>
      </c>
      <c r="C19" s="9">
        <v>159549</v>
      </c>
      <c r="D19" s="57">
        <v>147726</v>
      </c>
      <c r="E19" s="10">
        <v>146771</v>
      </c>
      <c r="F19" s="9">
        <f t="shared" si="0"/>
        <v>-955</v>
      </c>
      <c r="G19" s="19">
        <f t="shared" si="1"/>
        <v>-6.4646710802431784E-3</v>
      </c>
      <c r="H19" s="20">
        <f t="shared" si="2"/>
        <v>8</v>
      </c>
      <c r="I19" s="21">
        <f t="shared" si="3"/>
        <v>8</v>
      </c>
      <c r="J19" s="22">
        <f t="shared" si="4"/>
        <v>-12778</v>
      </c>
      <c r="K19" s="23">
        <f t="shared" si="5"/>
        <v>-8.0088248751167379E-2</v>
      </c>
      <c r="L19" s="24">
        <f t="shared" si="6"/>
        <v>20</v>
      </c>
      <c r="M19" s="25">
        <f t="shared" si="7"/>
        <v>31</v>
      </c>
      <c r="O19" s="7"/>
    </row>
    <row r="20" spans="1:16" s="26" customFormat="1" ht="15" x14ac:dyDescent="0.25">
      <c r="A20" s="60" t="s">
        <v>22</v>
      </c>
      <c r="B20" s="8">
        <v>226929</v>
      </c>
      <c r="C20" s="9">
        <v>227679</v>
      </c>
      <c r="D20" s="57">
        <v>224121</v>
      </c>
      <c r="E20" s="10">
        <v>218499</v>
      </c>
      <c r="F20" s="9">
        <f t="shared" si="0"/>
        <v>-5622</v>
      </c>
      <c r="G20" s="19">
        <f t="shared" si="1"/>
        <v>-2.5084664087702602E-2</v>
      </c>
      <c r="H20" s="20">
        <f t="shared" si="2"/>
        <v>19</v>
      </c>
      <c r="I20" s="21">
        <f t="shared" si="3"/>
        <v>31</v>
      </c>
      <c r="J20" s="22">
        <f t="shared" si="4"/>
        <v>-9180</v>
      </c>
      <c r="K20" s="23">
        <f t="shared" si="5"/>
        <v>-4.0319924103672244E-2</v>
      </c>
      <c r="L20" s="24">
        <f t="shared" si="6"/>
        <v>17</v>
      </c>
      <c r="M20" s="25">
        <f t="shared" si="7"/>
        <v>25</v>
      </c>
      <c r="N20"/>
      <c r="O20" s="7"/>
      <c r="P20"/>
    </row>
    <row r="21" spans="1:16" s="26" customFormat="1" ht="15" x14ac:dyDescent="0.25">
      <c r="A21" s="61" t="s">
        <v>23</v>
      </c>
      <c r="B21" s="27">
        <v>1761000</v>
      </c>
      <c r="C21" s="28">
        <v>1812699</v>
      </c>
      <c r="D21" s="58">
        <v>1805269</v>
      </c>
      <c r="E21" s="29">
        <v>1780367</v>
      </c>
      <c r="F21" s="28">
        <f>E21-D21</f>
        <v>-24902</v>
      </c>
      <c r="G21" s="30">
        <f>E21/D21-1</f>
        <v>-1.3794066147482686E-2</v>
      </c>
      <c r="H21" s="31">
        <f>_xlfn.RANK.EQ(F21,$F$7:$F$38)</f>
        <v>29</v>
      </c>
      <c r="I21" s="32">
        <f>_xlfn.RANK.EQ(G21,$G$7:$G$38)</f>
        <v>19</v>
      </c>
      <c r="J21" s="33">
        <f>E21-C21</f>
        <v>-32332</v>
      </c>
      <c r="K21" s="34">
        <f>E21/C21-1</f>
        <v>-1.7836386515356351E-2</v>
      </c>
      <c r="L21" s="35">
        <f>_xlfn.RANK.EQ(J21,$J$7:$J$38)</f>
        <v>27</v>
      </c>
      <c r="M21" s="36">
        <f t="shared" si="7"/>
        <v>10</v>
      </c>
      <c r="N21"/>
      <c r="O21" s="7"/>
      <c r="P21"/>
    </row>
    <row r="22" spans="1:16" ht="15" x14ac:dyDescent="0.25">
      <c r="A22" s="60" t="s">
        <v>24</v>
      </c>
      <c r="B22" s="8">
        <v>454081</v>
      </c>
      <c r="C22" s="9">
        <v>463598</v>
      </c>
      <c r="D22" s="57">
        <v>463651</v>
      </c>
      <c r="E22" s="10">
        <v>461602</v>
      </c>
      <c r="F22" s="9">
        <f t="shared" si="0"/>
        <v>-2049</v>
      </c>
      <c r="G22" s="19">
        <f t="shared" si="1"/>
        <v>-4.4192722543464624E-3</v>
      </c>
      <c r="H22" s="20">
        <f t="shared" si="2"/>
        <v>11</v>
      </c>
      <c r="I22" s="21">
        <f t="shared" si="3"/>
        <v>7</v>
      </c>
      <c r="J22" s="22">
        <f t="shared" si="4"/>
        <v>-1996</v>
      </c>
      <c r="K22" s="23">
        <f t="shared" si="5"/>
        <v>-4.3054542944533924E-3</v>
      </c>
      <c r="L22" s="24">
        <f t="shared" si="6"/>
        <v>4</v>
      </c>
      <c r="M22" s="25">
        <f t="shared" si="7"/>
        <v>4</v>
      </c>
      <c r="O22" s="7"/>
    </row>
    <row r="23" spans="1:16" ht="15" x14ac:dyDescent="0.25">
      <c r="A23" s="60" t="s">
        <v>25</v>
      </c>
      <c r="B23" s="8">
        <v>212112</v>
      </c>
      <c r="C23" s="9">
        <v>211336</v>
      </c>
      <c r="D23" s="57">
        <v>207126</v>
      </c>
      <c r="E23" s="10">
        <v>205308</v>
      </c>
      <c r="F23" s="9">
        <f t="shared" si="0"/>
        <v>-1818</v>
      </c>
      <c r="G23" s="19">
        <f t="shared" si="1"/>
        <v>-8.7772660119926904E-3</v>
      </c>
      <c r="H23" s="20">
        <f t="shared" si="2"/>
        <v>10</v>
      </c>
      <c r="I23" s="21">
        <f t="shared" si="3"/>
        <v>12</v>
      </c>
      <c r="J23" s="22">
        <f t="shared" si="4"/>
        <v>-6028</v>
      </c>
      <c r="K23" s="23">
        <f t="shared" si="5"/>
        <v>-2.8523299390543988E-2</v>
      </c>
      <c r="L23" s="24">
        <f t="shared" si="6"/>
        <v>11</v>
      </c>
      <c r="M23" s="25">
        <f t="shared" si="7"/>
        <v>20</v>
      </c>
      <c r="O23" s="7"/>
    </row>
    <row r="24" spans="1:16" ht="15" x14ac:dyDescent="0.25">
      <c r="A24" s="60" t="s">
        <v>26</v>
      </c>
      <c r="B24" s="8">
        <v>138808</v>
      </c>
      <c r="C24" s="9">
        <v>152317</v>
      </c>
      <c r="D24" s="57">
        <v>149959</v>
      </c>
      <c r="E24" s="10">
        <v>149477</v>
      </c>
      <c r="F24" s="9">
        <f t="shared" si="0"/>
        <v>-482</v>
      </c>
      <c r="G24" s="19">
        <f t="shared" si="1"/>
        <v>-3.2142118845818191E-3</v>
      </c>
      <c r="H24" s="20">
        <f t="shared" si="2"/>
        <v>3</v>
      </c>
      <c r="I24" s="21">
        <f t="shared" si="3"/>
        <v>3</v>
      </c>
      <c r="J24" s="22">
        <f t="shared" si="4"/>
        <v>-2840</v>
      </c>
      <c r="K24" s="23">
        <f t="shared" si="5"/>
        <v>-1.8645325209924013E-2</v>
      </c>
      <c r="L24" s="24">
        <f t="shared" si="6"/>
        <v>6</v>
      </c>
      <c r="M24" s="25">
        <f t="shared" si="7"/>
        <v>11</v>
      </c>
      <c r="O24" s="7"/>
    </row>
    <row r="25" spans="1:16" ht="15" x14ac:dyDescent="0.25">
      <c r="A25" s="60" t="s">
        <v>27</v>
      </c>
      <c r="B25" s="8">
        <v>1608226</v>
      </c>
      <c r="C25" s="9">
        <v>1632927</v>
      </c>
      <c r="D25" s="57">
        <v>1635521</v>
      </c>
      <c r="E25" s="10">
        <v>1610359</v>
      </c>
      <c r="F25" s="9">
        <f t="shared" si="0"/>
        <v>-25162</v>
      </c>
      <c r="G25" s="19">
        <f t="shared" si="1"/>
        <v>-1.5384700043594712E-2</v>
      </c>
      <c r="H25" s="20">
        <f t="shared" si="2"/>
        <v>30</v>
      </c>
      <c r="I25" s="21">
        <f t="shared" si="3"/>
        <v>22</v>
      </c>
      <c r="J25" s="22">
        <f t="shared" si="4"/>
        <v>-22568</v>
      </c>
      <c r="K25" s="23">
        <f t="shared" si="5"/>
        <v>-1.3820581079252214E-2</v>
      </c>
      <c r="L25" s="24">
        <f t="shared" si="6"/>
        <v>25</v>
      </c>
      <c r="M25" s="25">
        <f t="shared" si="7"/>
        <v>7</v>
      </c>
      <c r="O25" s="7"/>
    </row>
    <row r="26" spans="1:16" ht="15" x14ac:dyDescent="0.25">
      <c r="A26" s="60" t="s">
        <v>28</v>
      </c>
      <c r="B26" s="8">
        <v>210222</v>
      </c>
      <c r="C26" s="9">
        <v>212784</v>
      </c>
      <c r="D26" s="57">
        <v>210352</v>
      </c>
      <c r="E26" s="10">
        <v>208539</v>
      </c>
      <c r="F26" s="9">
        <f t="shared" si="0"/>
        <v>-1813</v>
      </c>
      <c r="G26" s="19">
        <f t="shared" si="1"/>
        <v>-8.6188864379705965E-3</v>
      </c>
      <c r="H26" s="20">
        <f t="shared" si="2"/>
        <v>9</v>
      </c>
      <c r="I26" s="21">
        <f t="shared" si="3"/>
        <v>11</v>
      </c>
      <c r="J26" s="22">
        <f t="shared" si="4"/>
        <v>-4245</v>
      </c>
      <c r="K26" s="23">
        <f t="shared" si="5"/>
        <v>-1.9949808256259915E-2</v>
      </c>
      <c r="L26" s="24">
        <f t="shared" si="6"/>
        <v>10</v>
      </c>
      <c r="M26" s="25">
        <f t="shared" si="7"/>
        <v>13</v>
      </c>
      <c r="O26" s="7"/>
    </row>
    <row r="27" spans="1:16" ht="15" x14ac:dyDescent="0.25">
      <c r="A27" s="60" t="s">
        <v>29</v>
      </c>
      <c r="B27" s="8">
        <v>620188</v>
      </c>
      <c r="C27" s="9">
        <v>629401</v>
      </c>
      <c r="D27" s="57">
        <v>595897</v>
      </c>
      <c r="E27" s="10">
        <v>590229</v>
      </c>
      <c r="F27" s="9">
        <f t="shared" si="0"/>
        <v>-5668</v>
      </c>
      <c r="G27" s="19">
        <f t="shared" si="1"/>
        <v>-9.5117109164838398E-3</v>
      </c>
      <c r="H27" s="20">
        <f t="shared" si="2"/>
        <v>20</v>
      </c>
      <c r="I27" s="21">
        <f t="shared" si="3"/>
        <v>13</v>
      </c>
      <c r="J27" s="22">
        <f t="shared" si="4"/>
        <v>-39172</v>
      </c>
      <c r="K27" s="23">
        <f t="shared" si="5"/>
        <v>-6.2236952276847335E-2</v>
      </c>
      <c r="L27" s="24">
        <f t="shared" si="6"/>
        <v>30</v>
      </c>
      <c r="M27" s="25">
        <f t="shared" si="7"/>
        <v>28</v>
      </c>
      <c r="O27" s="7"/>
    </row>
    <row r="28" spans="1:16" ht="15" x14ac:dyDescent="0.25">
      <c r="A28" s="60" t="s">
        <v>30</v>
      </c>
      <c r="B28" s="8">
        <v>576858</v>
      </c>
      <c r="C28" s="9">
        <v>607919</v>
      </c>
      <c r="D28" s="57">
        <v>603612</v>
      </c>
      <c r="E28" s="10">
        <v>595496</v>
      </c>
      <c r="F28" s="9">
        <f t="shared" si="0"/>
        <v>-8116</v>
      </c>
      <c r="G28" s="19">
        <f t="shared" si="1"/>
        <v>-1.3445723411728117E-2</v>
      </c>
      <c r="H28" s="20">
        <f t="shared" si="2"/>
        <v>21</v>
      </c>
      <c r="I28" s="21">
        <f t="shared" si="3"/>
        <v>18</v>
      </c>
      <c r="J28" s="22">
        <f t="shared" si="4"/>
        <v>-12423</v>
      </c>
      <c r="K28" s="23">
        <f t="shared" si="5"/>
        <v>-2.043528825386276E-2</v>
      </c>
      <c r="L28" s="24">
        <f t="shared" si="6"/>
        <v>19</v>
      </c>
      <c r="M28" s="25">
        <f t="shared" si="7"/>
        <v>15</v>
      </c>
      <c r="O28" s="7"/>
    </row>
    <row r="29" spans="1:16" ht="15" x14ac:dyDescent="0.25">
      <c r="A29" s="60" t="s">
        <v>31</v>
      </c>
      <c r="B29" s="8">
        <v>447348</v>
      </c>
      <c r="C29" s="9">
        <v>463164</v>
      </c>
      <c r="D29" s="57">
        <v>370055</v>
      </c>
      <c r="E29" s="10">
        <v>365783</v>
      </c>
      <c r="F29" s="9">
        <f t="shared" si="0"/>
        <v>-4272</v>
      </c>
      <c r="G29" s="19">
        <f t="shared" si="1"/>
        <v>-1.1544229911769843E-2</v>
      </c>
      <c r="H29" s="20">
        <f t="shared" si="2"/>
        <v>15</v>
      </c>
      <c r="I29" s="21">
        <f t="shared" si="3"/>
        <v>15</v>
      </c>
      <c r="J29" s="22">
        <f t="shared" si="4"/>
        <v>-97381</v>
      </c>
      <c r="K29" s="23">
        <f t="shared" si="5"/>
        <v>-0.21025166031902309</v>
      </c>
      <c r="L29" s="24">
        <f t="shared" si="6"/>
        <v>31</v>
      </c>
      <c r="M29" s="25">
        <f t="shared" si="7"/>
        <v>32</v>
      </c>
      <c r="O29" s="7"/>
    </row>
    <row r="30" spans="1:16" ht="15" x14ac:dyDescent="0.25">
      <c r="A30" s="60" t="s">
        <v>32</v>
      </c>
      <c r="B30" s="8">
        <v>439816</v>
      </c>
      <c r="C30" s="9">
        <v>447346</v>
      </c>
      <c r="D30" s="57">
        <v>445552</v>
      </c>
      <c r="E30" s="10">
        <v>440501</v>
      </c>
      <c r="F30" s="9">
        <f t="shared" si="0"/>
        <v>-5051</v>
      </c>
      <c r="G30" s="19">
        <f t="shared" si="1"/>
        <v>-1.1336499443387105E-2</v>
      </c>
      <c r="H30" s="20">
        <f t="shared" si="2"/>
        <v>17</v>
      </c>
      <c r="I30" s="21">
        <f t="shared" si="3"/>
        <v>14</v>
      </c>
      <c r="J30" s="22">
        <f t="shared" si="4"/>
        <v>-6845</v>
      </c>
      <c r="K30" s="23">
        <f t="shared" si="5"/>
        <v>-1.5301355103208736E-2</v>
      </c>
      <c r="L30" s="24">
        <f t="shared" si="6"/>
        <v>13</v>
      </c>
      <c r="M30" s="25">
        <f t="shared" si="7"/>
        <v>9</v>
      </c>
      <c r="O30" s="7"/>
    </row>
    <row r="31" spans="1:16" ht="15" x14ac:dyDescent="0.25">
      <c r="A31" s="60" t="s">
        <v>33</v>
      </c>
      <c r="B31" s="8">
        <v>562199</v>
      </c>
      <c r="C31" s="9">
        <v>577442</v>
      </c>
      <c r="D31" s="57">
        <v>565897</v>
      </c>
      <c r="E31" s="10">
        <v>570100</v>
      </c>
      <c r="F31" s="9">
        <f t="shared" si="0"/>
        <v>4203</v>
      </c>
      <c r="G31" s="19">
        <f t="shared" si="1"/>
        <v>7.4271466362252347E-3</v>
      </c>
      <c r="H31" s="20">
        <f t="shared" si="2"/>
        <v>1</v>
      </c>
      <c r="I31" s="21">
        <f t="shared" si="3"/>
        <v>1</v>
      </c>
      <c r="J31" s="22">
        <f t="shared" si="4"/>
        <v>-7342</v>
      </c>
      <c r="K31" s="23">
        <f t="shared" si="5"/>
        <v>-1.271469688730642E-2</v>
      </c>
      <c r="L31" s="24">
        <f t="shared" si="6"/>
        <v>15</v>
      </c>
      <c r="M31" s="25">
        <f t="shared" si="7"/>
        <v>6</v>
      </c>
      <c r="O31" s="7"/>
    </row>
    <row r="32" spans="1:16" ht="15" x14ac:dyDescent="0.25">
      <c r="A32" s="60" t="s">
        <v>34</v>
      </c>
      <c r="B32" s="8">
        <v>578770</v>
      </c>
      <c r="C32" s="9">
        <v>586576</v>
      </c>
      <c r="D32" s="57">
        <v>589753</v>
      </c>
      <c r="E32" s="10">
        <v>575636</v>
      </c>
      <c r="F32" s="9">
        <f t="shared" si="0"/>
        <v>-14117</v>
      </c>
      <c r="G32" s="19">
        <f t="shared" si="1"/>
        <v>-2.393713978563905E-2</v>
      </c>
      <c r="H32" s="20">
        <f t="shared" si="2"/>
        <v>27</v>
      </c>
      <c r="I32" s="21">
        <f t="shared" si="3"/>
        <v>30</v>
      </c>
      <c r="J32" s="22">
        <f t="shared" si="4"/>
        <v>-10940</v>
      </c>
      <c r="K32" s="23">
        <f t="shared" si="5"/>
        <v>-1.8650609639671578E-2</v>
      </c>
      <c r="L32" s="24">
        <f t="shared" si="6"/>
        <v>18</v>
      </c>
      <c r="M32" s="25">
        <f t="shared" si="7"/>
        <v>12</v>
      </c>
      <c r="O32" s="7"/>
    </row>
    <row r="33" spans="1:15" ht="15" x14ac:dyDescent="0.25">
      <c r="A33" s="60" t="s">
        <v>35</v>
      </c>
      <c r="B33" s="8">
        <v>165576</v>
      </c>
      <c r="C33" s="9">
        <v>171220</v>
      </c>
      <c r="D33" s="57">
        <v>176822</v>
      </c>
      <c r="E33" s="10">
        <v>174213</v>
      </c>
      <c r="F33" s="9">
        <f t="shared" si="0"/>
        <v>-2609</v>
      </c>
      <c r="G33" s="19">
        <f t="shared" si="1"/>
        <v>-1.4754951306964026E-2</v>
      </c>
      <c r="H33" s="20">
        <f t="shared" si="2"/>
        <v>13</v>
      </c>
      <c r="I33" s="21">
        <f t="shared" si="3"/>
        <v>21</v>
      </c>
      <c r="J33" s="22">
        <f t="shared" si="4"/>
        <v>2993</v>
      </c>
      <c r="K33" s="23">
        <f t="shared" si="5"/>
        <v>1.7480434528676536E-2</v>
      </c>
      <c r="L33" s="24">
        <f t="shared" si="6"/>
        <v>3</v>
      </c>
      <c r="M33" s="25">
        <f t="shared" si="7"/>
        <v>2</v>
      </c>
      <c r="O33" s="7"/>
    </row>
    <row r="34" spans="1:15" ht="15" x14ac:dyDescent="0.25">
      <c r="A34" s="60" t="s">
        <v>36</v>
      </c>
      <c r="B34" s="8">
        <v>690918</v>
      </c>
      <c r="C34" s="9">
        <v>692500</v>
      </c>
      <c r="D34" s="57">
        <v>684878</v>
      </c>
      <c r="E34" s="10">
        <v>672536</v>
      </c>
      <c r="F34" s="9">
        <f t="shared" si="0"/>
        <v>-12342</v>
      </c>
      <c r="G34" s="19">
        <f t="shared" si="1"/>
        <v>-1.802072777925412E-2</v>
      </c>
      <c r="H34" s="20">
        <f t="shared" si="2"/>
        <v>25</v>
      </c>
      <c r="I34" s="21">
        <f t="shared" si="3"/>
        <v>25</v>
      </c>
      <c r="J34" s="22">
        <f t="shared" si="4"/>
        <v>-19964</v>
      </c>
      <c r="K34" s="23">
        <f t="shared" si="5"/>
        <v>-2.8828880866425988E-2</v>
      </c>
      <c r="L34" s="24">
        <f t="shared" si="6"/>
        <v>24</v>
      </c>
      <c r="M34" s="25">
        <f t="shared" si="7"/>
        <v>21</v>
      </c>
      <c r="O34" s="7"/>
    </row>
    <row r="35" spans="1:15" ht="15" x14ac:dyDescent="0.25">
      <c r="A35" s="60" t="s">
        <v>37</v>
      </c>
      <c r="B35" s="8">
        <v>100979</v>
      </c>
      <c r="C35" s="9">
        <v>102273</v>
      </c>
      <c r="D35" s="57">
        <v>101238</v>
      </c>
      <c r="E35" s="10">
        <v>99057</v>
      </c>
      <c r="F35" s="9">
        <f t="shared" si="0"/>
        <v>-2181</v>
      </c>
      <c r="G35" s="19">
        <f t="shared" si="1"/>
        <v>-2.1543294020031967E-2</v>
      </c>
      <c r="H35" s="20">
        <f t="shared" si="2"/>
        <v>12</v>
      </c>
      <c r="I35" s="21">
        <f t="shared" si="3"/>
        <v>29</v>
      </c>
      <c r="J35" s="22">
        <f t="shared" si="4"/>
        <v>-3216</v>
      </c>
      <c r="K35" s="23">
        <f t="shared" si="5"/>
        <v>-3.1445249479334692E-2</v>
      </c>
      <c r="L35" s="24">
        <f t="shared" si="6"/>
        <v>8</v>
      </c>
      <c r="M35" s="25">
        <f t="shared" si="7"/>
        <v>22</v>
      </c>
      <c r="O35" s="7"/>
    </row>
    <row r="36" spans="1:15" ht="15" x14ac:dyDescent="0.25">
      <c r="A36" s="60" t="s">
        <v>38</v>
      </c>
      <c r="B36" s="8">
        <v>741274</v>
      </c>
      <c r="C36" s="9">
        <v>749350</v>
      </c>
      <c r="D36" s="57">
        <v>722700</v>
      </c>
      <c r="E36" s="10">
        <v>725198</v>
      </c>
      <c r="F36" s="9">
        <f t="shared" si="0"/>
        <v>2498</v>
      </c>
      <c r="G36" s="19">
        <f t="shared" si="1"/>
        <v>3.4564826345648836E-3</v>
      </c>
      <c r="H36" s="20">
        <f t="shared" si="2"/>
        <v>2</v>
      </c>
      <c r="I36" s="21">
        <f t="shared" si="3"/>
        <v>2</v>
      </c>
      <c r="J36" s="22">
        <f t="shared" si="4"/>
        <v>-24152</v>
      </c>
      <c r="K36" s="23">
        <f t="shared" si="5"/>
        <v>-3.2230599853206088E-2</v>
      </c>
      <c r="L36" s="24">
        <f t="shared" si="6"/>
        <v>26</v>
      </c>
      <c r="M36" s="25">
        <f t="shared" si="7"/>
        <v>23</v>
      </c>
      <c r="O36" s="7"/>
    </row>
    <row r="37" spans="1:15" ht="15" x14ac:dyDescent="0.25">
      <c r="A37" s="60" t="s">
        <v>39</v>
      </c>
      <c r="B37" s="8">
        <v>374432</v>
      </c>
      <c r="C37" s="9">
        <v>384295</v>
      </c>
      <c r="D37" s="57">
        <v>367448</v>
      </c>
      <c r="E37" s="10">
        <v>364449</v>
      </c>
      <c r="F37" s="9">
        <f t="shared" si="0"/>
        <v>-2999</v>
      </c>
      <c r="G37" s="19">
        <f t="shared" si="1"/>
        <v>-8.1616990703446968E-3</v>
      </c>
      <c r="H37" s="20">
        <f t="shared" si="2"/>
        <v>14</v>
      </c>
      <c r="I37" s="21">
        <f t="shared" si="3"/>
        <v>10</v>
      </c>
      <c r="J37" s="22">
        <f t="shared" si="4"/>
        <v>-19846</v>
      </c>
      <c r="K37" s="23">
        <f t="shared" si="5"/>
        <v>-5.1642618301044774E-2</v>
      </c>
      <c r="L37" s="24">
        <f t="shared" si="6"/>
        <v>23</v>
      </c>
      <c r="M37" s="25">
        <f t="shared" si="7"/>
        <v>26</v>
      </c>
      <c r="O37" s="7"/>
    </row>
    <row r="38" spans="1:15" ht="15" x14ac:dyDescent="0.25">
      <c r="A38" s="60" t="s">
        <v>40</v>
      </c>
      <c r="B38" s="66">
        <v>185244</v>
      </c>
      <c r="C38" s="37">
        <v>189173</v>
      </c>
      <c r="D38" s="67">
        <v>187900</v>
      </c>
      <c r="E38" s="68">
        <v>187080</v>
      </c>
      <c r="F38" s="37">
        <f t="shared" si="0"/>
        <v>-820</v>
      </c>
      <c r="G38" s="38">
        <f t="shared" si="1"/>
        <v>-4.3640234167110492E-3</v>
      </c>
      <c r="H38" s="39">
        <f t="shared" si="2"/>
        <v>6</v>
      </c>
      <c r="I38" s="40">
        <f t="shared" si="3"/>
        <v>5</v>
      </c>
      <c r="J38" s="41">
        <f t="shared" si="4"/>
        <v>-2093</v>
      </c>
      <c r="K38" s="42">
        <f t="shared" si="5"/>
        <v>-1.1063946757729703E-2</v>
      </c>
      <c r="L38" s="43">
        <f t="shared" si="6"/>
        <v>5</v>
      </c>
      <c r="M38" s="44">
        <f t="shared" si="7"/>
        <v>5</v>
      </c>
      <c r="O38" s="7"/>
    </row>
    <row r="39" spans="1:15" x14ac:dyDescent="0.2">
      <c r="A39" s="45" t="s">
        <v>41</v>
      </c>
      <c r="B39" s="62">
        <f>SUM(B7:B38)</f>
        <v>20079365</v>
      </c>
      <c r="C39" s="63">
        <f>SUM(C7:C38)</f>
        <v>20421442</v>
      </c>
      <c r="D39" s="64">
        <v>20051552</v>
      </c>
      <c r="E39" s="65">
        <v>19773732</v>
      </c>
      <c r="F39" s="46">
        <f t="shared" si="0"/>
        <v>-277820</v>
      </c>
      <c r="G39" s="47">
        <f t="shared" si="1"/>
        <v>-1.385528661322577E-2</v>
      </c>
      <c r="H39" s="48"/>
      <c r="I39" s="48"/>
      <c r="J39" s="49">
        <f t="shared" si="4"/>
        <v>-647710</v>
      </c>
      <c r="K39" s="50">
        <f t="shared" si="5"/>
        <v>-3.17171529806759E-2</v>
      </c>
      <c r="L39" s="48"/>
      <c r="M39" s="51"/>
    </row>
    <row r="40" spans="1:15" s="52" customFormat="1" ht="8.25" customHeight="1" x14ac:dyDescent="0.2">
      <c r="C40" s="53"/>
      <c r="F40" s="53"/>
      <c r="J40" s="54"/>
    </row>
    <row r="41" spans="1:15" ht="48" customHeight="1" x14ac:dyDescent="0.25">
      <c r="A41" s="70" t="s">
        <v>42</v>
      </c>
      <c r="B41" s="70"/>
      <c r="C41" s="70"/>
      <c r="D41" s="70"/>
      <c r="E41" s="70"/>
      <c r="F41" s="70"/>
      <c r="G41" s="70"/>
      <c r="H41" s="70"/>
      <c r="I41" s="70"/>
      <c r="J41" s="70"/>
      <c r="K41" s="70"/>
      <c r="L41" s="70"/>
      <c r="M41" s="70"/>
      <c r="O41" s="7"/>
    </row>
    <row r="42" spans="1:15" x14ac:dyDescent="0.2">
      <c r="A42" s="56" t="s">
        <v>43</v>
      </c>
      <c r="I42" s="55"/>
    </row>
  </sheetData>
  <mergeCells count="11">
    <mergeCell ref="J5:M5"/>
    <mergeCell ref="A41:M41"/>
    <mergeCell ref="A1:H1"/>
    <mergeCell ref="A2:H2"/>
    <mergeCell ref="A3:H3"/>
    <mergeCell ref="A5:A6"/>
    <mergeCell ref="B5:B6"/>
    <mergeCell ref="C5:C6"/>
    <mergeCell ref="D5:D6"/>
    <mergeCell ref="E5:E6"/>
    <mergeCell ref="F5:I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 diciembre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2020-10-13T20:57:36Z</dcterms:created>
  <dcterms:modified xsi:type="dcterms:W3CDTF">2021-01-18T17:52:34Z</dcterms:modified>
</cp:coreProperties>
</file>