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B19" i="31" l="1"/>
  <c r="M18" i="31"/>
  <c r="M19" i="31" s="1"/>
  <c r="L18" i="31"/>
  <c r="L19" i="31" s="1"/>
  <c r="K18" i="31"/>
  <c r="J18" i="31"/>
  <c r="I18" i="31"/>
  <c r="I19" i="31" s="1"/>
  <c r="H18" i="31"/>
  <c r="G18" i="31"/>
  <c r="F18" i="31"/>
  <c r="E18" i="31"/>
  <c r="E19" i="31" s="1"/>
  <c r="D18" i="31"/>
  <c r="C18" i="31"/>
  <c r="B18" i="31"/>
  <c r="C19" i="31" l="1"/>
  <c r="J19" i="31"/>
  <c r="K19" i="31"/>
  <c r="D19" i="31"/>
  <c r="F19" i="31"/>
  <c r="G19" i="31"/>
  <c r="H19" i="31"/>
  <c r="R17" i="1" l="1"/>
  <c r="R16" i="1"/>
  <c r="R15" i="1"/>
  <c r="R14" i="1"/>
  <c r="R13" i="1"/>
  <c r="R12" i="1"/>
  <c r="R11" i="1"/>
  <c r="R10" i="1"/>
  <c r="Q18" i="1"/>
  <c r="R18" i="1" l="1"/>
  <c r="B19" i="30" l="1"/>
  <c r="P18" i="1"/>
  <c r="M18" i="30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<sst xmlns="http://schemas.openxmlformats.org/spreadsheetml/2006/main" count="498" uniqueCount="34">
  <si>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</si>
  <si>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</si>
  <si>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</si>
  <si>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</si>
  <si>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</si>
  <si>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</si>
  <si>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</si>
  <si>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</si>
  <si>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</si>
  <si>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</si>
  <si>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</si>
  <si>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</si>
  <si>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</si>
  <si>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</si>
  <si>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</si>
  <si>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</si>
  <si>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</si>
  <si>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</si>
  <si>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</si>
  <si>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</si>
  <si>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</si>
  <si>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</si>
  <si>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</si>
  <si>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</si>
  <si>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</si>
  <si>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</si>
  <si>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</si>
  <si>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</si>
  <si>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</si>
  <si>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</si>
  <si>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</si>
  <si>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</si>
  <si>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</si>
  <si>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Enero 2023 respecto a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</si>
</sst>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showGridLines="0" tabSelected="1" zoomScaleNormal="100" workbookViewId="0">
      <selection activeCell="T13" sqref="T13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23" width="11.375" style="32" customWidth="1"/>
    <col min="24" max="16384" width="9.875" style="32"/>
  </cols>
  <sheetData>
    <row r="1" spans="1:23" s="27" customFormat="1" ht="15.8" customHeight="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26"/>
      <c r="T1" s="26"/>
      <c r="U1" s="26"/>
      <c r="V1" s="26"/>
      <c r="W1" s="26"/>
    </row>
    <row r="2" spans="1:23" s="29" customFormat="1" ht="15.8" customHeigh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28"/>
      <c r="T2" s="28"/>
      <c r="U2" s="28"/>
      <c r="V2" s="28"/>
      <c r="W2" s="28"/>
    </row>
    <row r="3" spans="1:23" s="29" customFormat="1" ht="14.95" customHeight="1" x14ac:dyDescent="0.2">
      <c r="A3" s="95" t="s">
        <v>31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28"/>
      <c r="T3" s="28"/>
      <c r="U3" s="28"/>
      <c r="V3" s="28"/>
      <c r="W3" s="28"/>
    </row>
    <row r="4" spans="1:23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</row>
    <row r="5" spans="1:23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</row>
    <row r="6" spans="1:23" s="7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8"/>
      <c r="T6" s="8"/>
      <c r="U6" s="8"/>
      <c r="V6" s="8"/>
      <c r="W6" s="8"/>
    </row>
    <row r="7" spans="1:23" s="7" customFormat="1" ht="12.75" customHeight="1" x14ac:dyDescent="0.2">
      <c r="A7" s="99" t="s">
        <v>32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"/>
      <c r="T7" s="8"/>
      <c r="U7" s="8"/>
      <c r="V7" s="8"/>
      <c r="W7" s="8"/>
    </row>
    <row r="8" spans="1:23" s="7" customFormat="1" ht="21.75" customHeight="1" x14ac:dyDescent="0.2">
      <c r="A8" s="96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1">
        <v>2022</v>
      </c>
      <c r="Q8" s="91">
        <v>2023</v>
      </c>
      <c r="R8" s="100" t="s">
        <v>33</v>
      </c>
    </row>
    <row r="9" spans="1:23" s="7" customFormat="1" ht="23.1" customHeight="1" x14ac:dyDescent="0.2">
      <c r="A9" s="97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13</v>
      </c>
      <c r="Q9" s="85" t="s">
        <v>14</v>
      </c>
      <c r="R9" s="101"/>
    </row>
    <row r="10" spans="1:23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3956</v>
      </c>
      <c r="Q10" s="86">
        <v>3956</v>
      </c>
      <c r="R10" s="86">
        <f>Q10-P10</f>
        <v>0</v>
      </c>
    </row>
    <row r="11" spans="1:23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123</v>
      </c>
      <c r="Q11" s="87">
        <v>123</v>
      </c>
      <c r="R11" s="86">
        <f t="shared" ref="R11:R17" si="0">Q11-P11</f>
        <v>0</v>
      </c>
    </row>
    <row r="12" spans="1:23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15927</v>
      </c>
      <c r="Q12" s="86">
        <v>15946</v>
      </c>
      <c r="R12" s="86">
        <f t="shared" si="0"/>
        <v>19</v>
      </c>
    </row>
    <row r="13" spans="1:23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13340</v>
      </c>
      <c r="Q13" s="87">
        <v>13326</v>
      </c>
      <c r="R13" s="86">
        <f t="shared" si="0"/>
        <v>-14</v>
      </c>
    </row>
    <row r="14" spans="1:23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206</v>
      </c>
      <c r="Q14" s="86">
        <v>204</v>
      </c>
      <c r="R14" s="86">
        <f t="shared" si="0"/>
        <v>-2</v>
      </c>
    </row>
    <row r="15" spans="1:23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31947</v>
      </c>
      <c r="Q15" s="87">
        <v>31914</v>
      </c>
      <c r="R15" s="86">
        <f t="shared" si="0"/>
        <v>-33</v>
      </c>
    </row>
    <row r="16" spans="1:23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6186</v>
      </c>
      <c r="Q16" s="86">
        <v>6196</v>
      </c>
      <c r="R16" s="86">
        <f t="shared" si="0"/>
        <v>10</v>
      </c>
    </row>
    <row r="17" spans="1:62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33990</v>
      </c>
      <c r="Q17" s="87">
        <v>33944</v>
      </c>
      <c r="R17" s="86">
        <f t="shared" si="0"/>
        <v>-46</v>
      </c>
      <c r="T17" s="7">
        <v>1</v>
      </c>
    </row>
    <row r="18" spans="1:62" s="7" customFormat="1" ht="13.6" x14ac:dyDescent="0.2">
      <c r="A18" s="42" t="s">
        <v>11</v>
      </c>
      <c r="B18" s="20">
        <f t="shared" ref="B18:L18" si="1">SUM(B10:B17)</f>
        <v>74287</v>
      </c>
      <c r="C18" s="20">
        <f t="shared" si="1"/>
        <v>73791</v>
      </c>
      <c r="D18" s="20">
        <f t="shared" si="1"/>
        <v>74713</v>
      </c>
      <c r="E18" s="20">
        <f t="shared" si="1"/>
        <v>75571</v>
      </c>
      <c r="F18" s="20">
        <f t="shared" si="1"/>
        <v>77290</v>
      </c>
      <c r="G18" s="20">
        <f t="shared" si="1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1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105675</v>
      </c>
      <c r="Q18" s="20">
        <f>SUM(Q10:Q17)</f>
        <v>105609</v>
      </c>
      <c r="R18" s="20">
        <f>SUM(R10:R17)</f>
        <v>-66</v>
      </c>
    </row>
    <row r="19" spans="1:62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62" ht="19.55" customHeight="1" x14ac:dyDescent="0.2">
      <c r="A20" s="93" t="s">
        <v>8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</row>
    <row r="21" spans="1:62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62" ht="14.95" customHeight="1" x14ac:dyDescent="0.2">
      <c r="A22" s="14" t="s">
        <v>28</v>
      </c>
      <c r="N22" s="33"/>
      <c r="O22" s="33"/>
      <c r="P22" s="33"/>
      <c r="Q22" s="33"/>
      <c r="R22" s="33"/>
    </row>
    <row r="23" spans="1:62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</row>
  </sheetData>
  <mergeCells count="8">
    <mergeCell ref="A20:R20"/>
    <mergeCell ref="A1:R1"/>
    <mergeCell ref="A2:R2"/>
    <mergeCell ref="A3:R3"/>
    <mergeCell ref="A8:A9"/>
    <mergeCell ref="A6:R6"/>
    <mergeCell ref="A7:R7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2016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2016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2017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2018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2019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2019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2020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2021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7" sqref="J27:K27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2022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>
        <v>3901</v>
      </c>
      <c r="K10" s="40">
        <v>3923</v>
      </c>
      <c r="L10" s="40">
        <v>3955</v>
      </c>
      <c r="M10" s="40">
        <v>3956</v>
      </c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>
        <v>129</v>
      </c>
      <c r="J11" s="40">
        <v>130</v>
      </c>
      <c r="K11" s="40">
        <v>124</v>
      </c>
      <c r="L11" s="40">
        <v>123</v>
      </c>
      <c r="M11" s="40">
        <v>123</v>
      </c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>
        <v>15964</v>
      </c>
      <c r="J12" s="40">
        <v>15993</v>
      </c>
      <c r="K12" s="40">
        <v>16005</v>
      </c>
      <c r="L12" s="40">
        <v>15959</v>
      </c>
      <c r="M12" s="40">
        <v>15927</v>
      </c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>
        <v>13269</v>
      </c>
      <c r="J13" s="40">
        <v>13354</v>
      </c>
      <c r="K13" s="40">
        <v>13471</v>
      </c>
      <c r="L13" s="40">
        <v>13460</v>
      </c>
      <c r="M13" s="40">
        <v>13340</v>
      </c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>
        <v>195</v>
      </c>
      <c r="J14" s="40">
        <v>198</v>
      </c>
      <c r="K14" s="40">
        <v>201</v>
      </c>
      <c r="L14" s="40">
        <v>202</v>
      </c>
      <c r="M14" s="40">
        <v>206</v>
      </c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>
        <v>31981</v>
      </c>
      <c r="J15" s="40">
        <v>31946</v>
      </c>
      <c r="K15" s="40">
        <v>31970</v>
      </c>
      <c r="L15" s="40">
        <v>31998</v>
      </c>
      <c r="M15" s="40">
        <v>31947</v>
      </c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>
        <v>6216</v>
      </c>
      <c r="J16" s="40">
        <v>6231</v>
      </c>
      <c r="K16" s="40">
        <v>6232</v>
      </c>
      <c r="L16" s="40">
        <v>6204</v>
      </c>
      <c r="M16" s="40">
        <v>6186</v>
      </c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>
        <v>33805</v>
      </c>
      <c r="J17" s="40">
        <v>33850</v>
      </c>
      <c r="K17" s="40">
        <v>33976</v>
      </c>
      <c r="L17" s="40">
        <v>34007</v>
      </c>
      <c r="M17" s="40">
        <v>33990</v>
      </c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105454</v>
      </c>
      <c r="J18" s="20">
        <f t="shared" si="0"/>
        <v>105603</v>
      </c>
      <c r="K18" s="20">
        <f t="shared" si="0"/>
        <v>105902</v>
      </c>
      <c r="L18" s="20">
        <f>SUM(L10:L17)</f>
        <v>105908</v>
      </c>
      <c r="M18" s="20">
        <f t="shared" si="0"/>
        <v>105675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0.35782942195321521</v>
      </c>
      <c r="J19" s="83">
        <f>(J18/I18-1)*100</f>
        <v>0.14129383427845532</v>
      </c>
      <c r="K19" s="83">
        <f>(K18/J18-1)*100</f>
        <v>0.28313589576054454</v>
      </c>
      <c r="L19" s="83">
        <f>(L18/K18-1)*100</f>
        <v>5.6656153802681075E-3</v>
      </c>
      <c r="M19" s="83">
        <f>(M18/L18-1)*100</f>
        <v>-0.22000226611775808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28" sqref="D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2">
      <c r="A3" s="95">
        <v>2023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3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x14ac:dyDescent="0.2">
      <c r="A8" s="102" t="s">
        <v>10</v>
      </c>
      <c r="B8" s="102">
        <v>2023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13" x14ac:dyDescent="0.2">
      <c r="A9" s="102"/>
      <c r="B9" s="92" t="s">
        <v>14</v>
      </c>
      <c r="C9" s="92" t="s">
        <v>15</v>
      </c>
      <c r="D9" s="92" t="s">
        <v>16</v>
      </c>
      <c r="E9" s="92" t="s">
        <v>17</v>
      </c>
      <c r="F9" s="92" t="s">
        <v>18</v>
      </c>
      <c r="G9" s="92" t="s">
        <v>19</v>
      </c>
      <c r="H9" s="92" t="s">
        <v>20</v>
      </c>
      <c r="I9" s="92" t="s">
        <v>21</v>
      </c>
      <c r="J9" s="92" t="s">
        <v>22</v>
      </c>
      <c r="K9" s="92" t="s">
        <v>23</v>
      </c>
      <c r="L9" s="92" t="s">
        <v>24</v>
      </c>
      <c r="M9" s="92" t="s">
        <v>13</v>
      </c>
    </row>
    <row r="10" spans="1:13" x14ac:dyDescent="0.2">
      <c r="A10" s="41" t="s">
        <v>0</v>
      </c>
      <c r="B10" s="40">
        <v>3956</v>
      </c>
      <c r="C10" s="68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123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15946</v>
      </c>
      <c r="C12" s="68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13326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204</v>
      </c>
      <c r="C14" s="84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31914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6196</v>
      </c>
      <c r="C16" s="68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33944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105609</v>
      </c>
      <c r="C18" s="20">
        <f t="shared" si="0"/>
        <v>0</v>
      </c>
      <c r="D18" s="20">
        <f t="shared" si="0"/>
        <v>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(B18/'2022'!M18-1)*100</f>
        <v>-6.2455642299508174E-2</v>
      </c>
      <c r="C19" s="83">
        <f>(C18/B18-1)*100</f>
        <v>-100</v>
      </c>
      <c r="D19" s="83" t="e">
        <f t="shared" ref="D19:H19" si="1">(D18/C18-1)*100</f>
        <v>#DIV/0!</v>
      </c>
      <c r="E19" s="83" t="e">
        <f t="shared" si="1"/>
        <v>#DIV/0!</v>
      </c>
      <c r="F19" s="83" t="e">
        <f t="shared" si="1"/>
        <v>#DIV/0!</v>
      </c>
      <c r="G19" s="83" t="e">
        <f t="shared" si="1"/>
        <v>#DIV/0!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5">
        <v>2008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2" t="s">
        <v>10</v>
      </c>
      <c r="B8" s="102">
        <v>2008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" customFormat="1" ht="14.3" customHeight="1" x14ac:dyDescent="0.25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2009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2" t="s">
        <v>10</v>
      </c>
      <c r="B8" s="102">
        <v>2009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7" customFormat="1" ht="14.3" customHeight="1" x14ac:dyDescent="0.25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2" t="s">
        <v>10</v>
      </c>
      <c r="B8" s="102">
        <v>2010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7" customFormat="1" ht="14.3" customHeight="1" x14ac:dyDescent="0.25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2" t="s">
        <v>10</v>
      </c>
      <c r="B8" s="102">
        <v>2011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17" customFormat="1" ht="14.3" customHeight="1" x14ac:dyDescent="0.25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4" t="s">
        <v>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2" t="s">
        <v>10</v>
      </c>
      <c r="B8" s="102">
        <v>2012</v>
      </c>
      <c r="C8" s="102"/>
      <c r="D8" s="102"/>
      <c r="E8" s="102"/>
      <c r="F8" s="102"/>
      <c r="G8" s="102"/>
      <c r="H8" s="102"/>
      <c r="I8" s="104"/>
      <c r="J8" s="104"/>
      <c r="K8" s="104"/>
      <c r="L8" s="104"/>
      <c r="M8" s="104"/>
    </row>
    <row r="9" spans="1:23" s="17" customFormat="1" ht="14.3" customHeight="1" x14ac:dyDescent="0.25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5">
        <v>2013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2" t="s">
        <v>10</v>
      </c>
      <c r="B8" s="102">
        <v>2013</v>
      </c>
      <c r="C8" s="102"/>
      <c r="D8" s="102"/>
      <c r="E8" s="102"/>
      <c r="F8" s="102"/>
      <c r="G8" s="102"/>
      <c r="H8" s="102"/>
      <c r="I8" s="104"/>
      <c r="J8" s="104"/>
      <c r="K8" s="104"/>
      <c r="L8" s="104"/>
      <c r="M8" s="104"/>
    </row>
    <row r="9" spans="1:23" s="17" customFormat="1" ht="14.3" customHeight="1" x14ac:dyDescent="0.25">
      <c r="A9" s="102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5">
        <v>2014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2" t="s">
        <v>10</v>
      </c>
      <c r="B8" s="102">
        <v>2014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2" s="17" customFormat="1" ht="14.3" customHeight="1" x14ac:dyDescent="0.25">
      <c r="A9" s="102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4" t="s">
        <v>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5" t="s">
        <v>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5">
        <v>2015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U6" s="5"/>
    </row>
    <row r="7" spans="1:21" s="4" customFormat="1" ht="12.75" customHeight="1" x14ac:dyDescent="0.2">
      <c r="A7" s="103" t="s">
        <v>30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U7" s="5"/>
    </row>
    <row r="8" spans="1:21" s="17" customFormat="1" ht="14.3" customHeight="1" x14ac:dyDescent="0.25">
      <c r="A8" s="102" t="s">
        <v>10</v>
      </c>
      <c r="B8" s="102">
        <v>2015</v>
      </c>
      <c r="C8" s="102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1" s="17" customFormat="1" ht="14.3" customHeight="1" x14ac:dyDescent="0.25">
      <c r="A9" s="102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3" t="s">
        <v>9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2023-02-23T19:26:04Z</dcterms:modified>
</cp:coreProperties>
</file>