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2023"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M37" i="2" l="1"/>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G38" i="2" l="1"/>
  <c r="B38" i="2" l="1"/>
  <c r="C38" i="2"/>
  <c r="D38" i="2"/>
  <c r="E38" i="2"/>
  <c r="F38" i="2"/>
  <c r="H38" i="2" l="1"/>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K8" i="2" l="1"/>
  <c r="K35" i="2"/>
  <c r="J32" i="2"/>
  <c r="K11" i="2"/>
  <c r="K14" i="2"/>
  <c r="K18" i="2"/>
  <c r="J24" i="2"/>
  <c r="K27" i="2"/>
  <c r="K12"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J7" i="2"/>
  <c r="K10" i="2"/>
  <c r="K32" i="2"/>
  <c r="K21" i="2"/>
  <c r="J34" i="2"/>
  <c r="K7" i="2"/>
  <c r="J29" i="2"/>
  <c r="K37" i="2"/>
  <c r="K16" i="2"/>
  <c r="J21" i="2"/>
  <c r="K24" i="2"/>
  <c r="J37" i="2"/>
  <c r="J14" i="2"/>
  <c r="J22" i="2"/>
  <c r="K25" i="2"/>
  <c r="J30" i="2"/>
  <c r="K33" i="2"/>
  <c r="J13" i="2"/>
  <c r="K9" i="2"/>
  <c r="K17" i="2"/>
  <c r="J8" i="2"/>
  <c r="J16" i="2"/>
  <c r="K19" i="2"/>
</calcChain>
</file>

<file path=xl/sharedStrings.xml><?xml version="1.0" encoding="utf-8"?>
<sst xmlns="http://schemas.openxmlformats.org/spreadsheetml/2006/main" count="54" uniqueCount="50">
  <si>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</si>
  <si>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</si>
  <si>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</si>
  <si>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</si>
  <si>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</si>
  <si>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</si>
  <si>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</si>
  <si>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</si>
  <si>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</si>
  <si>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</si>
  <si>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</si>
  <si>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</si>
  <si>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</si>
  <si>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</si>
  <si>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</si>
  <si>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</si>
  <si>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</si>
  <si>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</si>
  <si>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</si>
  <si>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</si>
  <si>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</si>
  <si>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</si>
  <si>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</si>
  <si>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</si>
  <si>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</si>
  <si>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</si>
  <si>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</si>
  <si>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</si>
  <si>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</si>
  <si>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</si>
  <si>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</si>
  <si>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</si>
  <si>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</si>
  <si>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</si>
  <si>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</si>
  <si>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</si>
  <si>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</si>
  <si>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</si>
  <si>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</si>
  <si>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</si>
  <si>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</si>
  <si>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</si>
  <si>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</si>
  <si>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</si>
  <si>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Diciembre</t>
  </si>
  <si>
    <t>Diciembre 2020 - enero 2023</t>
  </si>
  <si>
    <t>2023
Enero</t>
  </si>
  <si>
    <t>Enero 2023 respecto a Diciembre 2022</t>
  </si>
  <si>
    <t>Enero 2023 respecto a Enero 2022</t>
  </si>
  <si>
    <t>2022
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</si>
</sst>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64">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3" fontId="9" fillId="5" borderId="13"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
  <sheetViews>
    <sheetView showGridLines="0" tabSelected="1" zoomScaleNormal="100" workbookViewId="0">
      <selection activeCell="R9" sqref="R9"/>
    </sheetView>
  </sheetViews>
  <sheetFormatPr baseColWidth="10" defaultColWidth="9.125" defaultRowHeight="12.9" x14ac:dyDescent="0.2"/>
  <cols>
    <col min="1" max="1" width="21.75" style="2" customWidth="1"/>
    <col min="2" max="2" width="9.5" style="2" customWidth="1"/>
    <col min="3" max="4" width="10.125" style="2" customWidth="1"/>
    <col min="5" max="5" width="10.375" style="2" customWidth="1"/>
    <col min="6" max="6" width="11.375" style="2" customWidth="1"/>
    <col min="7" max="7" width="11" style="2" customWidth="1"/>
    <col min="8" max="9" width="10.75" style="2" bestFit="1" customWidth="1"/>
    <col min="10" max="15" width="9.375" style="2" customWidth="1"/>
    <col min="16" max="16384" width="9.125" style="2"/>
  </cols>
  <sheetData>
    <row r="1" spans="1:15" ht="13.6" x14ac:dyDescent="0.25">
      <c r="A1" s="49" t="s">
        <v>0</v>
      </c>
      <c r="B1" s="50"/>
      <c r="C1" s="50"/>
      <c r="D1" s="50"/>
      <c r="E1" s="50"/>
      <c r="F1" s="50"/>
      <c r="G1" s="50"/>
      <c r="H1" s="50"/>
      <c r="I1" s="50"/>
      <c r="J1" s="50"/>
      <c r="K1" s="1"/>
      <c r="L1" s="1"/>
      <c r="M1" s="1"/>
      <c r="N1" s="1"/>
      <c r="O1" s="1"/>
    </row>
    <row r="2" spans="1:15" ht="13.6" x14ac:dyDescent="0.25">
      <c r="A2" s="51" t="s">
        <v>45</v>
      </c>
      <c r="B2" s="50"/>
      <c r="C2" s="50"/>
      <c r="D2" s="50"/>
      <c r="E2" s="50"/>
      <c r="F2" s="50"/>
      <c r="G2" s="50"/>
      <c r="H2" s="50"/>
      <c r="I2" s="50"/>
      <c r="J2" s="50"/>
      <c r="K2" s="1"/>
      <c r="L2" s="1"/>
      <c r="M2" s="1"/>
      <c r="N2" s="1"/>
      <c r="O2" s="1"/>
    </row>
    <row r="3" spans="1:15" x14ac:dyDescent="0.2">
      <c r="A3" s="3"/>
      <c r="B3" s="3"/>
      <c r="C3" s="3"/>
      <c r="D3" s="3"/>
      <c r="E3" s="3"/>
      <c r="F3" s="3"/>
      <c r="G3" s="3"/>
      <c r="H3" s="3"/>
      <c r="I3" s="3"/>
      <c r="J3" s="3"/>
      <c r="K3" s="3"/>
      <c r="L3" s="3"/>
      <c r="M3" s="3"/>
      <c r="N3" s="3"/>
      <c r="O3" s="3"/>
    </row>
    <row r="4" spans="1:15" ht="18" customHeight="1" x14ac:dyDescent="0.2">
      <c r="A4" s="52" t="s">
        <v>1</v>
      </c>
      <c r="B4" s="54" t="s">
        <v>2</v>
      </c>
      <c r="C4" s="56" t="s">
        <v>42</v>
      </c>
      <c r="D4" s="56" t="s">
        <v>43</v>
      </c>
      <c r="E4" s="56" t="s">
        <v>49</v>
      </c>
      <c r="F4" s="56" t="s">
        <v>44</v>
      </c>
      <c r="G4" s="58" t="s">
        <v>46</v>
      </c>
      <c r="H4" s="60" t="s">
        <v>47</v>
      </c>
      <c r="I4" s="61"/>
      <c r="J4" s="61"/>
      <c r="K4" s="61"/>
      <c r="L4" s="61" t="s">
        <v>48</v>
      </c>
      <c r="M4" s="61"/>
      <c r="N4" s="61"/>
      <c r="O4" s="61"/>
    </row>
    <row r="5" spans="1:15" ht="46.55" customHeight="1" x14ac:dyDescent="0.2">
      <c r="A5" s="53"/>
      <c r="B5" s="55"/>
      <c r="C5" s="57"/>
      <c r="D5" s="57"/>
      <c r="E5" s="57"/>
      <c r="F5" s="57"/>
      <c r="G5" s="59"/>
      <c r="H5" s="10" t="s">
        <v>3</v>
      </c>
      <c r="I5" s="10" t="s">
        <v>4</v>
      </c>
      <c r="J5" s="10" t="s">
        <v>5</v>
      </c>
      <c r="K5" s="11" t="s">
        <v>6</v>
      </c>
      <c r="L5" s="12" t="s">
        <v>3</v>
      </c>
      <c r="M5" s="10" t="s">
        <v>4</v>
      </c>
      <c r="N5" s="10" t="s">
        <v>5</v>
      </c>
      <c r="O5" s="11" t="s">
        <v>6</v>
      </c>
    </row>
    <row r="6" spans="1:15" ht="12.75" customHeight="1" x14ac:dyDescent="0.2">
      <c r="A6" s="13" t="s">
        <v>7</v>
      </c>
      <c r="B6" s="14">
        <v>16017</v>
      </c>
      <c r="C6" s="15">
        <v>16063</v>
      </c>
      <c r="D6" s="16">
        <v>16746</v>
      </c>
      <c r="E6" s="16">
        <v>16734</v>
      </c>
      <c r="F6" s="16">
        <v>16707</v>
      </c>
      <c r="G6" s="17">
        <v>16656</v>
      </c>
      <c r="H6" s="15">
        <f>G6-F6</f>
        <v>-51</v>
      </c>
      <c r="I6" s="18">
        <f>G6/F6-1</f>
        <v>-3.0526126773209317E-3</v>
      </c>
      <c r="J6" s="19">
        <f>_xlfn.RANK.EQ(H6,$H$6:$H$37)</f>
        <v>16</v>
      </c>
      <c r="K6" s="20">
        <f>_xlfn.RANK.EQ(I6,$I$6:$I$37)</f>
        <v>21</v>
      </c>
      <c r="L6" s="21">
        <f>G6-E6</f>
        <v>-78</v>
      </c>
      <c r="M6" s="22">
        <f>G6/E6-1</f>
        <v>-4.6611688777339344E-3</v>
      </c>
      <c r="N6" s="23">
        <f>_xlfn.RANK.EQ(L6,$L$6:$L$37)</f>
        <v>28</v>
      </c>
      <c r="O6" s="20">
        <f>_xlfn.RANK.EQ(M6,$M$6:$M$37)</f>
        <v>27</v>
      </c>
    </row>
    <row r="7" spans="1:15" x14ac:dyDescent="0.2">
      <c r="A7" s="13" t="s">
        <v>8</v>
      </c>
      <c r="B7" s="14">
        <v>41338</v>
      </c>
      <c r="C7" s="15">
        <v>41307</v>
      </c>
      <c r="D7" s="16">
        <v>44540</v>
      </c>
      <c r="E7" s="16">
        <v>44593</v>
      </c>
      <c r="F7" s="16">
        <v>44653</v>
      </c>
      <c r="G7" s="17">
        <v>44615</v>
      </c>
      <c r="H7" s="15">
        <f t="shared" ref="H7:H37" si="0">G7-F7</f>
        <v>-38</v>
      </c>
      <c r="I7" s="18">
        <f t="shared" ref="I7:I38" si="1">G7/F7-1</f>
        <v>-8.5100665128878816E-4</v>
      </c>
      <c r="J7" s="19">
        <f t="shared" ref="J7:J37" si="2">_xlfn.RANK.EQ(H7,$H$6:$H$37)</f>
        <v>10</v>
      </c>
      <c r="K7" s="20">
        <f t="shared" ref="K7:K37" si="3">_xlfn.RANK.EQ(I7,$I$6:$I$37)</f>
        <v>8</v>
      </c>
      <c r="L7" s="21">
        <f t="shared" ref="L7:L37" si="4">G7-E7</f>
        <v>22</v>
      </c>
      <c r="M7" s="22">
        <f t="shared" ref="M7:M37" si="5">G7/E7-1</f>
        <v>4.9335097436808972E-4</v>
      </c>
      <c r="N7" s="23">
        <f t="shared" ref="N7:N37" si="6">_xlfn.RANK.EQ(L7,$L$6:$L$37)</f>
        <v>22</v>
      </c>
      <c r="O7" s="20">
        <f t="shared" ref="O7:O37" si="7">_xlfn.RANK.EQ(M7,$M$6:$M$37)</f>
        <v>23</v>
      </c>
    </row>
    <row r="8" spans="1:15" x14ac:dyDescent="0.2">
      <c r="A8" s="13" t="s">
        <v>9</v>
      </c>
      <c r="B8" s="14">
        <v>12767</v>
      </c>
      <c r="C8" s="15">
        <v>12798</v>
      </c>
      <c r="D8" s="16">
        <v>13964</v>
      </c>
      <c r="E8" s="16">
        <v>14006</v>
      </c>
      <c r="F8" s="16">
        <v>14759</v>
      </c>
      <c r="G8" s="17">
        <v>14772</v>
      </c>
      <c r="H8" s="15">
        <f t="shared" si="0"/>
        <v>13</v>
      </c>
      <c r="I8" s="18">
        <f t="shared" si="1"/>
        <v>8.8081848363708026E-4</v>
      </c>
      <c r="J8" s="19">
        <f t="shared" si="2"/>
        <v>3</v>
      </c>
      <c r="K8" s="20">
        <f t="shared" si="3"/>
        <v>3</v>
      </c>
      <c r="L8" s="21">
        <f t="shared" si="4"/>
        <v>766</v>
      </c>
      <c r="M8" s="22">
        <f t="shared" si="5"/>
        <v>5.4690846779951396E-2</v>
      </c>
      <c r="N8" s="23">
        <f t="shared" si="6"/>
        <v>6</v>
      </c>
      <c r="O8" s="20">
        <f t="shared" si="7"/>
        <v>2</v>
      </c>
    </row>
    <row r="9" spans="1:15" x14ac:dyDescent="0.2">
      <c r="A9" s="13" t="s">
        <v>10</v>
      </c>
      <c r="B9" s="14">
        <v>5807</v>
      </c>
      <c r="C9" s="15">
        <v>5803</v>
      </c>
      <c r="D9" s="16">
        <v>6254</v>
      </c>
      <c r="E9" s="16">
        <v>6295</v>
      </c>
      <c r="F9" s="16">
        <v>6418</v>
      </c>
      <c r="G9" s="17">
        <v>6369</v>
      </c>
      <c r="H9" s="15">
        <f t="shared" si="0"/>
        <v>-49</v>
      </c>
      <c r="I9" s="18">
        <f t="shared" si="1"/>
        <v>-7.6347771891555061E-3</v>
      </c>
      <c r="J9" s="19">
        <f t="shared" si="2"/>
        <v>14</v>
      </c>
      <c r="K9" s="20">
        <f t="shared" si="3"/>
        <v>29</v>
      </c>
      <c r="L9" s="21">
        <f t="shared" si="4"/>
        <v>74</v>
      </c>
      <c r="M9" s="22">
        <f t="shared" si="5"/>
        <v>1.1755361397934871E-2</v>
      </c>
      <c r="N9" s="23">
        <f t="shared" si="6"/>
        <v>16</v>
      </c>
      <c r="O9" s="20">
        <f t="shared" si="7"/>
        <v>13</v>
      </c>
    </row>
    <row r="10" spans="1:15" x14ac:dyDescent="0.2">
      <c r="A10" s="13" t="s">
        <v>11</v>
      </c>
      <c r="B10" s="14">
        <v>14324</v>
      </c>
      <c r="C10" s="15">
        <v>14403</v>
      </c>
      <c r="D10" s="16">
        <v>14789</v>
      </c>
      <c r="E10" s="16">
        <v>14753</v>
      </c>
      <c r="F10" s="16">
        <v>14786</v>
      </c>
      <c r="G10" s="17">
        <v>14747</v>
      </c>
      <c r="H10" s="15">
        <f t="shared" si="0"/>
        <v>-39</v>
      </c>
      <c r="I10" s="18">
        <f t="shared" si="1"/>
        <v>-2.637630190720941E-3</v>
      </c>
      <c r="J10" s="19">
        <f t="shared" si="2"/>
        <v>11</v>
      </c>
      <c r="K10" s="20">
        <f t="shared" si="3"/>
        <v>18</v>
      </c>
      <c r="L10" s="21">
        <f t="shared" si="4"/>
        <v>-6</v>
      </c>
      <c r="M10" s="22">
        <f t="shared" si="5"/>
        <v>-4.0669694299466652E-4</v>
      </c>
      <c r="N10" s="23">
        <f t="shared" si="6"/>
        <v>25</v>
      </c>
      <c r="O10" s="20">
        <f t="shared" si="7"/>
        <v>25</v>
      </c>
    </row>
    <row r="11" spans="1:15" x14ac:dyDescent="0.2">
      <c r="A11" s="13" t="s">
        <v>12</v>
      </c>
      <c r="B11" s="14">
        <v>39670</v>
      </c>
      <c r="C11" s="15">
        <v>39839</v>
      </c>
      <c r="D11" s="16">
        <v>42167</v>
      </c>
      <c r="E11" s="16">
        <v>42125</v>
      </c>
      <c r="F11" s="16">
        <v>42300</v>
      </c>
      <c r="G11" s="17">
        <v>42172</v>
      </c>
      <c r="H11" s="15">
        <f t="shared" si="0"/>
        <v>-128</v>
      </c>
      <c r="I11" s="18">
        <f t="shared" si="1"/>
        <v>-3.0260047281324143E-3</v>
      </c>
      <c r="J11" s="19">
        <f t="shared" si="2"/>
        <v>26</v>
      </c>
      <c r="K11" s="20">
        <f t="shared" si="3"/>
        <v>20</v>
      </c>
      <c r="L11" s="21">
        <f t="shared" si="4"/>
        <v>47</v>
      </c>
      <c r="M11" s="22">
        <f t="shared" si="5"/>
        <v>1.1157270029673594E-3</v>
      </c>
      <c r="N11" s="23">
        <f t="shared" si="6"/>
        <v>20</v>
      </c>
      <c r="O11" s="20">
        <f t="shared" si="7"/>
        <v>21</v>
      </c>
    </row>
    <row r="12" spans="1:15" x14ac:dyDescent="0.2">
      <c r="A12" s="13" t="s">
        <v>13</v>
      </c>
      <c r="B12" s="14">
        <v>118117</v>
      </c>
      <c r="C12" s="15">
        <v>118382</v>
      </c>
      <c r="D12" s="16">
        <v>125199</v>
      </c>
      <c r="E12" s="16">
        <v>124898</v>
      </c>
      <c r="F12" s="16">
        <v>126560</v>
      </c>
      <c r="G12" s="17">
        <v>126345</v>
      </c>
      <c r="H12" s="15">
        <f t="shared" si="0"/>
        <v>-215</v>
      </c>
      <c r="I12" s="18">
        <f t="shared" si="1"/>
        <v>-1.6987989886220189E-3</v>
      </c>
      <c r="J12" s="19">
        <f t="shared" si="2"/>
        <v>32</v>
      </c>
      <c r="K12" s="20">
        <f t="shared" si="3"/>
        <v>12</v>
      </c>
      <c r="L12" s="21">
        <f t="shared" si="4"/>
        <v>1447</v>
      </c>
      <c r="M12" s="22">
        <f t="shared" si="5"/>
        <v>1.1585453730243778E-2</v>
      </c>
      <c r="N12" s="23">
        <f t="shared" si="6"/>
        <v>2</v>
      </c>
      <c r="O12" s="20">
        <f t="shared" si="7"/>
        <v>14</v>
      </c>
    </row>
    <row r="13" spans="1:15" x14ac:dyDescent="0.2">
      <c r="A13" s="13" t="s">
        <v>14</v>
      </c>
      <c r="B13" s="14">
        <v>34021</v>
      </c>
      <c r="C13" s="15">
        <v>34138</v>
      </c>
      <c r="D13" s="16">
        <v>35642</v>
      </c>
      <c r="E13" s="16">
        <v>35582</v>
      </c>
      <c r="F13" s="16">
        <v>35695</v>
      </c>
      <c r="G13" s="17">
        <v>35642</v>
      </c>
      <c r="H13" s="15">
        <f t="shared" si="0"/>
        <v>-53</v>
      </c>
      <c r="I13" s="18">
        <f t="shared" si="1"/>
        <v>-1.4848017929681712E-3</v>
      </c>
      <c r="J13" s="19">
        <f t="shared" si="2"/>
        <v>18</v>
      </c>
      <c r="K13" s="20">
        <f t="shared" si="3"/>
        <v>10</v>
      </c>
      <c r="L13" s="21">
        <f t="shared" si="4"/>
        <v>60</v>
      </c>
      <c r="M13" s="22">
        <f t="shared" si="5"/>
        <v>1.6862458546456072E-3</v>
      </c>
      <c r="N13" s="23">
        <f t="shared" si="6"/>
        <v>18</v>
      </c>
      <c r="O13" s="20">
        <f t="shared" si="7"/>
        <v>20</v>
      </c>
    </row>
    <row r="14" spans="1:15" x14ac:dyDescent="0.2">
      <c r="A14" s="13" t="s">
        <v>15</v>
      </c>
      <c r="B14" s="14">
        <v>10753</v>
      </c>
      <c r="C14" s="15">
        <v>10766</v>
      </c>
      <c r="D14" s="16">
        <v>11397</v>
      </c>
      <c r="E14" s="16">
        <v>11363</v>
      </c>
      <c r="F14" s="16">
        <v>11673</v>
      </c>
      <c r="G14" s="17">
        <v>11607</v>
      </c>
      <c r="H14" s="15">
        <f t="shared" si="0"/>
        <v>-66</v>
      </c>
      <c r="I14" s="18">
        <f t="shared" si="1"/>
        <v>-5.6540735029555478E-3</v>
      </c>
      <c r="J14" s="19">
        <f t="shared" si="2"/>
        <v>21</v>
      </c>
      <c r="K14" s="20">
        <f t="shared" si="3"/>
        <v>28</v>
      </c>
      <c r="L14" s="21">
        <f t="shared" si="4"/>
        <v>244</v>
      </c>
      <c r="M14" s="22">
        <f t="shared" si="5"/>
        <v>2.1473202499340038E-2</v>
      </c>
      <c r="N14" s="23">
        <f t="shared" si="6"/>
        <v>12</v>
      </c>
      <c r="O14" s="20">
        <f t="shared" si="7"/>
        <v>7</v>
      </c>
    </row>
    <row r="15" spans="1:15" x14ac:dyDescent="0.2">
      <c r="A15" s="13" t="s">
        <v>16</v>
      </c>
      <c r="B15" s="14">
        <v>14267</v>
      </c>
      <c r="C15" s="15">
        <v>14365</v>
      </c>
      <c r="D15" s="16">
        <v>14609</v>
      </c>
      <c r="E15" s="16">
        <v>14605</v>
      </c>
      <c r="F15" s="16">
        <v>14532</v>
      </c>
      <c r="G15" s="17">
        <v>14500</v>
      </c>
      <c r="H15" s="15">
        <f t="shared" si="0"/>
        <v>-32</v>
      </c>
      <c r="I15" s="18">
        <f t="shared" si="1"/>
        <v>-2.2020368841177973E-3</v>
      </c>
      <c r="J15" s="19">
        <f t="shared" si="2"/>
        <v>9</v>
      </c>
      <c r="K15" s="20">
        <f t="shared" si="3"/>
        <v>15</v>
      </c>
      <c r="L15" s="21">
        <f t="shared" si="4"/>
        <v>-105</v>
      </c>
      <c r="M15" s="22">
        <f t="shared" si="5"/>
        <v>-7.1893187264635561E-3</v>
      </c>
      <c r="N15" s="23">
        <f t="shared" si="6"/>
        <v>29</v>
      </c>
      <c r="O15" s="20">
        <f t="shared" si="7"/>
        <v>30</v>
      </c>
    </row>
    <row r="16" spans="1:15" x14ac:dyDescent="0.2">
      <c r="A16" s="13" t="s">
        <v>17</v>
      </c>
      <c r="B16" s="14">
        <v>72960</v>
      </c>
      <c r="C16" s="15">
        <v>73185</v>
      </c>
      <c r="D16" s="16">
        <v>77044</v>
      </c>
      <c r="E16" s="16">
        <v>77149</v>
      </c>
      <c r="F16" s="16">
        <v>78074</v>
      </c>
      <c r="G16" s="17">
        <v>77908</v>
      </c>
      <c r="H16" s="15">
        <f t="shared" si="0"/>
        <v>-166</v>
      </c>
      <c r="I16" s="18">
        <f t="shared" si="1"/>
        <v>-2.1261879755104518E-3</v>
      </c>
      <c r="J16" s="19">
        <f t="shared" si="2"/>
        <v>29</v>
      </c>
      <c r="K16" s="20">
        <f t="shared" si="3"/>
        <v>14</v>
      </c>
      <c r="L16" s="21">
        <f t="shared" si="4"/>
        <v>759</v>
      </c>
      <c r="M16" s="22">
        <f t="shared" si="5"/>
        <v>9.8381054841929494E-3</v>
      </c>
      <c r="N16" s="23">
        <f t="shared" si="6"/>
        <v>7</v>
      </c>
      <c r="O16" s="20">
        <f t="shared" si="7"/>
        <v>15</v>
      </c>
    </row>
    <row r="17" spans="1:16" x14ac:dyDescent="0.2">
      <c r="A17" s="13" t="s">
        <v>18</v>
      </c>
      <c r="B17" s="14">
        <v>47776</v>
      </c>
      <c r="C17" s="15">
        <v>47933</v>
      </c>
      <c r="D17" s="16">
        <v>49358</v>
      </c>
      <c r="E17" s="16">
        <v>49238</v>
      </c>
      <c r="F17" s="16">
        <v>49507</v>
      </c>
      <c r="G17" s="17">
        <v>49458</v>
      </c>
      <c r="H17" s="15">
        <f t="shared" si="0"/>
        <v>-49</v>
      </c>
      <c r="I17" s="18">
        <f t="shared" si="1"/>
        <v>-9.897590239763554E-4</v>
      </c>
      <c r="J17" s="19">
        <f t="shared" si="2"/>
        <v>14</v>
      </c>
      <c r="K17" s="20">
        <f t="shared" si="3"/>
        <v>9</v>
      </c>
      <c r="L17" s="21">
        <f t="shared" si="4"/>
        <v>220</v>
      </c>
      <c r="M17" s="22">
        <f t="shared" si="5"/>
        <v>4.4680937487306949E-3</v>
      </c>
      <c r="N17" s="23">
        <f t="shared" si="6"/>
        <v>15</v>
      </c>
      <c r="O17" s="20">
        <f t="shared" si="7"/>
        <v>17</v>
      </c>
    </row>
    <row r="18" spans="1:16" x14ac:dyDescent="0.2">
      <c r="A18" s="13" t="s">
        <v>19</v>
      </c>
      <c r="B18" s="14">
        <v>13652</v>
      </c>
      <c r="C18" s="15">
        <v>13757</v>
      </c>
      <c r="D18" s="16">
        <v>13674</v>
      </c>
      <c r="E18" s="16">
        <v>13586</v>
      </c>
      <c r="F18" s="16">
        <v>13719</v>
      </c>
      <c r="G18" s="17">
        <v>13594</v>
      </c>
      <c r="H18" s="15">
        <f t="shared" si="0"/>
        <v>-125</v>
      </c>
      <c r="I18" s="18">
        <f t="shared" si="1"/>
        <v>-9.1114512719585594E-3</v>
      </c>
      <c r="J18" s="19">
        <f t="shared" si="2"/>
        <v>25</v>
      </c>
      <c r="K18" s="20">
        <f t="shared" si="3"/>
        <v>31</v>
      </c>
      <c r="L18" s="21">
        <f t="shared" si="4"/>
        <v>8</v>
      </c>
      <c r="M18" s="22">
        <f t="shared" si="5"/>
        <v>5.8884145443838243E-4</v>
      </c>
      <c r="N18" s="23">
        <f t="shared" si="6"/>
        <v>23</v>
      </c>
      <c r="O18" s="20">
        <f t="shared" si="7"/>
        <v>22</v>
      </c>
    </row>
    <row r="19" spans="1:16" s="4" customFormat="1" x14ac:dyDescent="0.2">
      <c r="A19" s="13" t="s">
        <v>20</v>
      </c>
      <c r="B19" s="14">
        <v>15458</v>
      </c>
      <c r="C19" s="15">
        <v>15526</v>
      </c>
      <c r="D19" s="16">
        <v>15980</v>
      </c>
      <c r="E19" s="16">
        <v>15961</v>
      </c>
      <c r="F19" s="16">
        <v>16245</v>
      </c>
      <c r="G19" s="17">
        <v>16200</v>
      </c>
      <c r="H19" s="15">
        <f t="shared" si="0"/>
        <v>-45</v>
      </c>
      <c r="I19" s="18">
        <f t="shared" si="1"/>
        <v>-2.7700831024930483E-3</v>
      </c>
      <c r="J19" s="19">
        <f t="shared" si="2"/>
        <v>13</v>
      </c>
      <c r="K19" s="20">
        <f t="shared" si="3"/>
        <v>19</v>
      </c>
      <c r="L19" s="21">
        <f t="shared" si="4"/>
        <v>239</v>
      </c>
      <c r="M19" s="22">
        <f t="shared" si="5"/>
        <v>1.4973999122861903E-2</v>
      </c>
      <c r="N19" s="23">
        <f t="shared" si="6"/>
        <v>13</v>
      </c>
      <c r="O19" s="20">
        <f t="shared" si="7"/>
        <v>11</v>
      </c>
      <c r="P19" s="2"/>
    </row>
    <row r="20" spans="1:16" s="4" customFormat="1" x14ac:dyDescent="0.2">
      <c r="A20" s="24" t="s">
        <v>21</v>
      </c>
      <c r="B20" s="25">
        <v>98067</v>
      </c>
      <c r="C20" s="26">
        <v>98316</v>
      </c>
      <c r="D20" s="27">
        <v>103251</v>
      </c>
      <c r="E20" s="27">
        <v>103200</v>
      </c>
      <c r="F20" s="27">
        <v>105675</v>
      </c>
      <c r="G20" s="28">
        <v>105609</v>
      </c>
      <c r="H20" s="26">
        <f t="shared" si="0"/>
        <v>-66</v>
      </c>
      <c r="I20" s="29">
        <f t="shared" si="1"/>
        <v>-6.2455642299508174E-4</v>
      </c>
      <c r="J20" s="30">
        <f>_xlfn.RANK.EQ(H20,$H$6:$H$37)</f>
        <v>21</v>
      </c>
      <c r="K20" s="31">
        <f>_xlfn.RANK.EQ(I20,$I$6:$I$37)</f>
        <v>6</v>
      </c>
      <c r="L20" s="32">
        <f t="shared" si="4"/>
        <v>2409</v>
      </c>
      <c r="M20" s="33">
        <f t="shared" si="5"/>
        <v>2.3343023255814055E-2</v>
      </c>
      <c r="N20" s="34">
        <f t="shared" si="6"/>
        <v>1</v>
      </c>
      <c r="O20" s="31">
        <f t="shared" si="7"/>
        <v>6</v>
      </c>
      <c r="P20" s="2"/>
    </row>
    <row r="21" spans="1:16" x14ac:dyDescent="0.2">
      <c r="A21" s="13" t="s">
        <v>22</v>
      </c>
      <c r="B21" s="14">
        <v>36276</v>
      </c>
      <c r="C21" s="15">
        <v>36262</v>
      </c>
      <c r="D21" s="16">
        <v>37104</v>
      </c>
      <c r="E21" s="16">
        <v>36985</v>
      </c>
      <c r="F21" s="16">
        <v>37170</v>
      </c>
      <c r="G21" s="17">
        <v>36990</v>
      </c>
      <c r="H21" s="15">
        <f t="shared" si="0"/>
        <v>-180</v>
      </c>
      <c r="I21" s="18">
        <f t="shared" si="1"/>
        <v>-4.8426150121065881E-3</v>
      </c>
      <c r="J21" s="19">
        <f t="shared" si="2"/>
        <v>30</v>
      </c>
      <c r="K21" s="20">
        <f t="shared" si="3"/>
        <v>27</v>
      </c>
      <c r="L21" s="21">
        <f t="shared" si="4"/>
        <v>5</v>
      </c>
      <c r="M21" s="22">
        <f t="shared" si="5"/>
        <v>1.3518994186823008E-4</v>
      </c>
      <c r="N21" s="23">
        <f t="shared" si="6"/>
        <v>24</v>
      </c>
      <c r="O21" s="20">
        <f t="shared" si="7"/>
        <v>24</v>
      </c>
    </row>
    <row r="22" spans="1:16" x14ac:dyDescent="0.2">
      <c r="A22" s="13" t="s">
        <v>23</v>
      </c>
      <c r="B22" s="14">
        <v>12099</v>
      </c>
      <c r="C22" s="15">
        <v>12097</v>
      </c>
      <c r="D22" s="16">
        <v>12579</v>
      </c>
      <c r="E22" s="16">
        <v>12565</v>
      </c>
      <c r="F22" s="16">
        <v>12596</v>
      </c>
      <c r="G22" s="17">
        <v>12537</v>
      </c>
      <c r="H22" s="15">
        <f t="shared" si="0"/>
        <v>-59</v>
      </c>
      <c r="I22" s="18">
        <f t="shared" si="1"/>
        <v>-4.6840266751350113E-3</v>
      </c>
      <c r="J22" s="19">
        <f t="shared" si="2"/>
        <v>19</v>
      </c>
      <c r="K22" s="20">
        <f t="shared" si="3"/>
        <v>26</v>
      </c>
      <c r="L22" s="21">
        <f t="shared" si="4"/>
        <v>-28</v>
      </c>
      <c r="M22" s="22">
        <f t="shared" si="5"/>
        <v>-2.2284122562674646E-3</v>
      </c>
      <c r="N22" s="23">
        <f t="shared" si="6"/>
        <v>26</v>
      </c>
      <c r="O22" s="20">
        <f t="shared" si="7"/>
        <v>26</v>
      </c>
    </row>
    <row r="23" spans="1:16" x14ac:dyDescent="0.2">
      <c r="A23" s="13" t="s">
        <v>24</v>
      </c>
      <c r="B23" s="14">
        <v>12766</v>
      </c>
      <c r="C23" s="15">
        <v>12792</v>
      </c>
      <c r="D23" s="16">
        <v>13590</v>
      </c>
      <c r="E23" s="16">
        <v>13588</v>
      </c>
      <c r="F23" s="16">
        <v>13869</v>
      </c>
      <c r="G23" s="17">
        <v>13826</v>
      </c>
      <c r="H23" s="15">
        <f t="shared" si="0"/>
        <v>-43</v>
      </c>
      <c r="I23" s="18">
        <f t="shared" si="1"/>
        <v>-3.1004398298363212E-3</v>
      </c>
      <c r="J23" s="19">
        <f t="shared" si="2"/>
        <v>12</v>
      </c>
      <c r="K23" s="20">
        <f t="shared" si="3"/>
        <v>22</v>
      </c>
      <c r="L23" s="21">
        <f t="shared" si="4"/>
        <v>238</v>
      </c>
      <c r="M23" s="22">
        <f t="shared" si="5"/>
        <v>1.7515454813070264E-2</v>
      </c>
      <c r="N23" s="23">
        <f t="shared" si="6"/>
        <v>14</v>
      </c>
      <c r="O23" s="20">
        <f t="shared" si="7"/>
        <v>8</v>
      </c>
    </row>
    <row r="24" spans="1:16" x14ac:dyDescent="0.2">
      <c r="A24" s="13" t="s">
        <v>25</v>
      </c>
      <c r="B24" s="14">
        <v>69698</v>
      </c>
      <c r="C24" s="15">
        <v>69980</v>
      </c>
      <c r="D24" s="16">
        <v>74823</v>
      </c>
      <c r="E24" s="16">
        <v>74930</v>
      </c>
      <c r="F24" s="16">
        <v>76087</v>
      </c>
      <c r="G24" s="17">
        <v>76188</v>
      </c>
      <c r="H24" s="15">
        <f t="shared" si="0"/>
        <v>101</v>
      </c>
      <c r="I24" s="18">
        <f t="shared" si="1"/>
        <v>1.3274278128982964E-3</v>
      </c>
      <c r="J24" s="19">
        <f t="shared" si="2"/>
        <v>1</v>
      </c>
      <c r="K24" s="20">
        <f t="shared" si="3"/>
        <v>2</v>
      </c>
      <c r="L24" s="21">
        <f t="shared" si="4"/>
        <v>1258</v>
      </c>
      <c r="M24" s="22">
        <f t="shared" si="5"/>
        <v>1.6789003069531461E-2</v>
      </c>
      <c r="N24" s="23">
        <f t="shared" si="6"/>
        <v>3</v>
      </c>
      <c r="O24" s="20">
        <f t="shared" si="7"/>
        <v>9</v>
      </c>
    </row>
    <row r="25" spans="1:16" x14ac:dyDescent="0.2">
      <c r="A25" s="13" t="s">
        <v>26</v>
      </c>
      <c r="B25" s="14">
        <v>13897</v>
      </c>
      <c r="C25" s="15">
        <v>13903</v>
      </c>
      <c r="D25" s="16">
        <v>14401</v>
      </c>
      <c r="E25" s="16">
        <v>14299</v>
      </c>
      <c r="F25" s="16">
        <v>14448</v>
      </c>
      <c r="G25" s="17">
        <v>14336</v>
      </c>
      <c r="H25" s="15">
        <f t="shared" si="0"/>
        <v>-112</v>
      </c>
      <c r="I25" s="18">
        <f t="shared" si="1"/>
        <v>-7.7519379844961378E-3</v>
      </c>
      <c r="J25" s="19">
        <f t="shared" si="2"/>
        <v>23</v>
      </c>
      <c r="K25" s="20">
        <f t="shared" si="3"/>
        <v>30</v>
      </c>
      <c r="L25" s="21">
        <f t="shared" si="4"/>
        <v>37</v>
      </c>
      <c r="M25" s="22">
        <f t="shared" si="5"/>
        <v>2.587593538009747E-3</v>
      </c>
      <c r="N25" s="23">
        <f t="shared" si="6"/>
        <v>21</v>
      </c>
      <c r="O25" s="20">
        <f t="shared" si="7"/>
        <v>19</v>
      </c>
    </row>
    <row r="26" spans="1:16" x14ac:dyDescent="0.2">
      <c r="A26" s="13" t="s">
        <v>27</v>
      </c>
      <c r="B26" s="14">
        <v>33169</v>
      </c>
      <c r="C26" s="15">
        <v>33314</v>
      </c>
      <c r="D26" s="16">
        <v>34423</v>
      </c>
      <c r="E26" s="16">
        <v>34468</v>
      </c>
      <c r="F26" s="16">
        <v>35020</v>
      </c>
      <c r="G26" s="17">
        <v>34995</v>
      </c>
      <c r="H26" s="15">
        <f t="shared" si="0"/>
        <v>-25</v>
      </c>
      <c r="I26" s="18">
        <f t="shared" si="1"/>
        <v>-7.1387778412335123E-4</v>
      </c>
      <c r="J26" s="19">
        <f t="shared" si="2"/>
        <v>7</v>
      </c>
      <c r="K26" s="20">
        <f t="shared" si="3"/>
        <v>7</v>
      </c>
      <c r="L26" s="21">
        <f t="shared" si="4"/>
        <v>527</v>
      </c>
      <c r="M26" s="22">
        <f t="shared" si="5"/>
        <v>1.5289543924799753E-2</v>
      </c>
      <c r="N26" s="23">
        <f t="shared" si="6"/>
        <v>10</v>
      </c>
      <c r="O26" s="20">
        <f t="shared" si="7"/>
        <v>10</v>
      </c>
    </row>
    <row r="27" spans="1:16" x14ac:dyDescent="0.2">
      <c r="A27" s="13" t="s">
        <v>28</v>
      </c>
      <c r="B27" s="14">
        <v>26076</v>
      </c>
      <c r="C27" s="15">
        <v>26110</v>
      </c>
      <c r="D27" s="16">
        <v>28507</v>
      </c>
      <c r="E27" s="16">
        <v>28619</v>
      </c>
      <c r="F27" s="16">
        <v>29588</v>
      </c>
      <c r="G27" s="17">
        <v>29593</v>
      </c>
      <c r="H27" s="15">
        <f t="shared" si="0"/>
        <v>5</v>
      </c>
      <c r="I27" s="18">
        <f t="shared" si="1"/>
        <v>1.6898742733539862E-4</v>
      </c>
      <c r="J27" s="19">
        <f t="shared" si="2"/>
        <v>4</v>
      </c>
      <c r="K27" s="20">
        <f t="shared" si="3"/>
        <v>4</v>
      </c>
      <c r="L27" s="21">
        <f t="shared" si="4"/>
        <v>974</v>
      </c>
      <c r="M27" s="22">
        <f t="shared" si="5"/>
        <v>3.4033334498060785E-2</v>
      </c>
      <c r="N27" s="23">
        <f t="shared" si="6"/>
        <v>5</v>
      </c>
      <c r="O27" s="20">
        <f t="shared" si="7"/>
        <v>3</v>
      </c>
    </row>
    <row r="28" spans="1:16" x14ac:dyDescent="0.2">
      <c r="A28" s="13" t="s">
        <v>29</v>
      </c>
      <c r="B28" s="14">
        <v>16569</v>
      </c>
      <c r="C28" s="15">
        <v>16716</v>
      </c>
      <c r="D28" s="16">
        <v>19275</v>
      </c>
      <c r="E28" s="16">
        <v>19462</v>
      </c>
      <c r="F28" s="16">
        <v>20714</v>
      </c>
      <c r="G28" s="17">
        <v>20683</v>
      </c>
      <c r="H28" s="15">
        <f t="shared" si="0"/>
        <v>-31</v>
      </c>
      <c r="I28" s="18">
        <f t="shared" si="1"/>
        <v>-1.4965723665153474E-3</v>
      </c>
      <c r="J28" s="19">
        <f t="shared" si="2"/>
        <v>8</v>
      </c>
      <c r="K28" s="20">
        <f t="shared" si="3"/>
        <v>11</v>
      </c>
      <c r="L28" s="21">
        <f t="shared" si="4"/>
        <v>1221</v>
      </c>
      <c r="M28" s="22">
        <f t="shared" si="5"/>
        <v>6.2737642585551257E-2</v>
      </c>
      <c r="N28" s="23">
        <f t="shared" si="6"/>
        <v>4</v>
      </c>
      <c r="O28" s="20">
        <f t="shared" si="7"/>
        <v>1</v>
      </c>
    </row>
    <row r="29" spans="1:16" x14ac:dyDescent="0.2">
      <c r="A29" s="13" t="s">
        <v>30</v>
      </c>
      <c r="B29" s="14">
        <v>22803</v>
      </c>
      <c r="C29" s="15">
        <v>22858</v>
      </c>
      <c r="D29" s="16">
        <v>23707</v>
      </c>
      <c r="E29" s="16">
        <v>23673</v>
      </c>
      <c r="F29" s="16">
        <v>23802</v>
      </c>
      <c r="G29" s="17">
        <v>23741</v>
      </c>
      <c r="H29" s="15">
        <f t="shared" si="0"/>
        <v>-61</v>
      </c>
      <c r="I29" s="18">
        <f t="shared" si="1"/>
        <v>-2.5628098479119066E-3</v>
      </c>
      <c r="J29" s="19">
        <f t="shared" si="2"/>
        <v>20</v>
      </c>
      <c r="K29" s="20">
        <f t="shared" si="3"/>
        <v>16</v>
      </c>
      <c r="L29" s="21">
        <f t="shared" si="4"/>
        <v>68</v>
      </c>
      <c r="M29" s="22">
        <f t="shared" si="5"/>
        <v>2.8724707472647104E-3</v>
      </c>
      <c r="N29" s="23">
        <f t="shared" si="6"/>
        <v>17</v>
      </c>
      <c r="O29" s="20">
        <f t="shared" si="7"/>
        <v>18</v>
      </c>
    </row>
    <row r="30" spans="1:16" x14ac:dyDescent="0.2">
      <c r="A30" s="13" t="s">
        <v>31</v>
      </c>
      <c r="B30" s="14">
        <v>40632</v>
      </c>
      <c r="C30" s="15">
        <v>40582</v>
      </c>
      <c r="D30" s="16">
        <v>42868</v>
      </c>
      <c r="E30" s="16">
        <v>42858</v>
      </c>
      <c r="F30" s="16">
        <v>43507</v>
      </c>
      <c r="G30" s="17">
        <v>43394</v>
      </c>
      <c r="H30" s="15">
        <f t="shared" si="0"/>
        <v>-113</v>
      </c>
      <c r="I30" s="18">
        <f t="shared" si="1"/>
        <v>-2.5972831958075426E-3</v>
      </c>
      <c r="J30" s="19">
        <f t="shared" si="2"/>
        <v>24</v>
      </c>
      <c r="K30" s="20">
        <f t="shared" si="3"/>
        <v>17</v>
      </c>
      <c r="L30" s="21">
        <f t="shared" si="4"/>
        <v>536</v>
      </c>
      <c r="M30" s="22">
        <f t="shared" si="5"/>
        <v>1.2506416538335952E-2</v>
      </c>
      <c r="N30" s="23">
        <f t="shared" si="6"/>
        <v>9</v>
      </c>
      <c r="O30" s="20">
        <f t="shared" si="7"/>
        <v>12</v>
      </c>
    </row>
    <row r="31" spans="1:16" x14ac:dyDescent="0.2">
      <c r="A31" s="13" t="s">
        <v>32</v>
      </c>
      <c r="B31" s="14">
        <v>37552</v>
      </c>
      <c r="C31" s="15">
        <v>37597</v>
      </c>
      <c r="D31" s="16">
        <v>39139</v>
      </c>
      <c r="E31" s="16">
        <v>39129</v>
      </c>
      <c r="F31" s="16">
        <v>39024</v>
      </c>
      <c r="G31" s="17">
        <v>38890</v>
      </c>
      <c r="H31" s="15">
        <f t="shared" si="0"/>
        <v>-134</v>
      </c>
      <c r="I31" s="18">
        <f t="shared" si="1"/>
        <v>-3.4337843378433597E-3</v>
      </c>
      <c r="J31" s="19">
        <f t="shared" si="2"/>
        <v>27</v>
      </c>
      <c r="K31" s="20">
        <f t="shared" si="3"/>
        <v>23</v>
      </c>
      <c r="L31" s="21">
        <f t="shared" si="4"/>
        <v>-239</v>
      </c>
      <c r="M31" s="22">
        <f t="shared" si="5"/>
        <v>-6.1080017378415397E-3</v>
      </c>
      <c r="N31" s="23">
        <f t="shared" si="6"/>
        <v>30</v>
      </c>
      <c r="O31" s="20">
        <f t="shared" si="7"/>
        <v>29</v>
      </c>
    </row>
    <row r="32" spans="1:16" x14ac:dyDescent="0.2">
      <c r="A32" s="13" t="s">
        <v>33</v>
      </c>
      <c r="B32" s="14">
        <v>10735</v>
      </c>
      <c r="C32" s="15">
        <v>10814</v>
      </c>
      <c r="D32" s="16">
        <v>11432</v>
      </c>
      <c r="E32" s="16">
        <v>11428</v>
      </c>
      <c r="F32" s="16">
        <v>11763</v>
      </c>
      <c r="G32" s="17">
        <v>11759</v>
      </c>
      <c r="H32" s="15">
        <f t="shared" si="0"/>
        <v>-4</v>
      </c>
      <c r="I32" s="18">
        <f t="shared" si="1"/>
        <v>-3.4004930714948145E-4</v>
      </c>
      <c r="J32" s="19">
        <f t="shared" si="2"/>
        <v>5</v>
      </c>
      <c r="K32" s="20">
        <f t="shared" si="3"/>
        <v>5</v>
      </c>
      <c r="L32" s="21">
        <f t="shared" si="4"/>
        <v>331</v>
      </c>
      <c r="M32" s="22">
        <f t="shared" si="5"/>
        <v>2.8963948197409772E-2</v>
      </c>
      <c r="N32" s="23">
        <f t="shared" si="6"/>
        <v>11</v>
      </c>
      <c r="O32" s="20">
        <f t="shared" si="7"/>
        <v>5</v>
      </c>
    </row>
    <row r="33" spans="1:15" x14ac:dyDescent="0.2">
      <c r="A33" s="13" t="s">
        <v>34</v>
      </c>
      <c r="B33" s="14">
        <v>33799</v>
      </c>
      <c r="C33" s="15">
        <v>33968</v>
      </c>
      <c r="D33" s="16">
        <v>34785</v>
      </c>
      <c r="E33" s="16">
        <v>34764</v>
      </c>
      <c r="F33" s="16">
        <v>34174</v>
      </c>
      <c r="G33" s="17">
        <v>34014</v>
      </c>
      <c r="H33" s="15">
        <f t="shared" si="0"/>
        <v>-160</v>
      </c>
      <c r="I33" s="18">
        <f t="shared" si="1"/>
        <v>-4.6819219289517822E-3</v>
      </c>
      <c r="J33" s="19">
        <f t="shared" si="2"/>
        <v>28</v>
      </c>
      <c r="K33" s="20">
        <f t="shared" si="3"/>
        <v>25</v>
      </c>
      <c r="L33" s="21">
        <f t="shared" si="4"/>
        <v>-750</v>
      </c>
      <c r="M33" s="22">
        <f t="shared" si="5"/>
        <v>-2.1574042112530223E-2</v>
      </c>
      <c r="N33" s="23">
        <f t="shared" si="6"/>
        <v>32</v>
      </c>
      <c r="O33" s="20">
        <f t="shared" si="7"/>
        <v>32</v>
      </c>
    </row>
    <row r="34" spans="1:15" x14ac:dyDescent="0.2">
      <c r="A34" s="13" t="s">
        <v>35</v>
      </c>
      <c r="B34" s="14">
        <v>5146</v>
      </c>
      <c r="C34" s="15">
        <v>5194</v>
      </c>
      <c r="D34" s="16">
        <v>5466</v>
      </c>
      <c r="E34" s="16">
        <v>5449</v>
      </c>
      <c r="F34" s="16">
        <v>5549</v>
      </c>
      <c r="G34" s="17">
        <v>5498</v>
      </c>
      <c r="H34" s="15">
        <f t="shared" si="0"/>
        <v>-51</v>
      </c>
      <c r="I34" s="18">
        <f t="shared" si="1"/>
        <v>-9.1908451973328198E-3</v>
      </c>
      <c r="J34" s="19">
        <f t="shared" si="2"/>
        <v>16</v>
      </c>
      <c r="K34" s="20">
        <f t="shared" si="3"/>
        <v>32</v>
      </c>
      <c r="L34" s="21">
        <f t="shared" si="4"/>
        <v>49</v>
      </c>
      <c r="M34" s="22">
        <f t="shared" si="5"/>
        <v>8.9924756836117226E-3</v>
      </c>
      <c r="N34" s="23">
        <f t="shared" si="6"/>
        <v>19</v>
      </c>
      <c r="O34" s="20">
        <f t="shared" si="7"/>
        <v>16</v>
      </c>
    </row>
    <row r="35" spans="1:15" x14ac:dyDescent="0.2">
      <c r="A35" s="13" t="s">
        <v>36</v>
      </c>
      <c r="B35" s="14">
        <v>43019</v>
      </c>
      <c r="C35" s="15">
        <v>43183</v>
      </c>
      <c r="D35" s="16">
        <v>44116</v>
      </c>
      <c r="E35" s="16">
        <v>43912</v>
      </c>
      <c r="F35" s="16">
        <v>43533</v>
      </c>
      <c r="G35" s="17">
        <v>43333</v>
      </c>
      <c r="H35" s="15">
        <f t="shared" si="0"/>
        <v>-200</v>
      </c>
      <c r="I35" s="18">
        <f t="shared" si="1"/>
        <v>-4.5942158822043222E-3</v>
      </c>
      <c r="J35" s="19">
        <f t="shared" si="2"/>
        <v>31</v>
      </c>
      <c r="K35" s="20">
        <f t="shared" si="3"/>
        <v>24</v>
      </c>
      <c r="L35" s="21">
        <f t="shared" si="4"/>
        <v>-579</v>
      </c>
      <c r="M35" s="22">
        <f t="shared" si="5"/>
        <v>-1.3185461832756373E-2</v>
      </c>
      <c r="N35" s="23">
        <f t="shared" si="6"/>
        <v>31</v>
      </c>
      <c r="O35" s="20">
        <f t="shared" si="7"/>
        <v>31</v>
      </c>
    </row>
    <row r="36" spans="1:15" x14ac:dyDescent="0.2">
      <c r="A36" s="13" t="s">
        <v>37</v>
      </c>
      <c r="B36" s="14">
        <v>19413</v>
      </c>
      <c r="C36" s="15">
        <v>19514</v>
      </c>
      <c r="D36" s="16">
        <v>20773</v>
      </c>
      <c r="E36" s="16">
        <v>20863</v>
      </c>
      <c r="F36" s="16">
        <v>21443</v>
      </c>
      <c r="G36" s="17">
        <v>21515</v>
      </c>
      <c r="H36" s="15">
        <f t="shared" si="0"/>
        <v>72</v>
      </c>
      <c r="I36" s="18">
        <f t="shared" si="1"/>
        <v>3.3577391223242881E-3</v>
      </c>
      <c r="J36" s="19">
        <f t="shared" si="2"/>
        <v>2</v>
      </c>
      <c r="K36" s="20">
        <f t="shared" si="3"/>
        <v>1</v>
      </c>
      <c r="L36" s="21">
        <f t="shared" si="4"/>
        <v>652</v>
      </c>
      <c r="M36" s="22">
        <f t="shared" si="5"/>
        <v>3.1251497867037292E-2</v>
      </c>
      <c r="N36" s="23">
        <f t="shared" si="6"/>
        <v>8</v>
      </c>
      <c r="O36" s="20">
        <f t="shared" si="7"/>
        <v>4</v>
      </c>
    </row>
    <row r="37" spans="1:15" x14ac:dyDescent="0.2">
      <c r="A37" s="13" t="s">
        <v>38</v>
      </c>
      <c r="B37" s="45">
        <v>11771</v>
      </c>
      <c r="C37" s="46">
        <v>11796</v>
      </c>
      <c r="D37" s="47">
        <v>12068</v>
      </c>
      <c r="E37" s="47">
        <v>12015</v>
      </c>
      <c r="F37" s="47">
        <v>11966</v>
      </c>
      <c r="G37" s="63">
        <v>11943</v>
      </c>
      <c r="H37" s="15">
        <f t="shared" si="0"/>
        <v>-23</v>
      </c>
      <c r="I37" s="18">
        <f t="shared" si="1"/>
        <v>-1.9221126525154064E-3</v>
      </c>
      <c r="J37" s="19">
        <f t="shared" si="2"/>
        <v>6</v>
      </c>
      <c r="K37" s="20">
        <f t="shared" si="3"/>
        <v>13</v>
      </c>
      <c r="L37" s="21">
        <f t="shared" si="4"/>
        <v>-72</v>
      </c>
      <c r="M37" s="22">
        <f t="shared" si="5"/>
        <v>-5.9925093632958726E-3</v>
      </c>
      <c r="N37" s="23">
        <f t="shared" si="6"/>
        <v>27</v>
      </c>
      <c r="O37" s="20">
        <f t="shared" si="7"/>
        <v>28</v>
      </c>
    </row>
    <row r="38" spans="1:15" s="9" customFormat="1" ht="13.6" x14ac:dyDescent="0.25">
      <c r="A38" s="35" t="s">
        <v>39</v>
      </c>
      <c r="B38" s="42">
        <f t="shared" ref="B38:F38" si="8">SUM(B6:B37)</f>
        <v>1000414</v>
      </c>
      <c r="C38" s="43">
        <f t="shared" si="8"/>
        <v>1003261</v>
      </c>
      <c r="D38" s="44">
        <f t="shared" si="8"/>
        <v>1053670</v>
      </c>
      <c r="E38" s="44">
        <f t="shared" si="8"/>
        <v>1053095</v>
      </c>
      <c r="F38" s="44">
        <f t="shared" si="8"/>
        <v>1065556</v>
      </c>
      <c r="G38" s="62">
        <f>SUM(G6:G37)</f>
        <v>1063429</v>
      </c>
      <c r="H38" s="36">
        <f>G38-F38</f>
        <v>-2127</v>
      </c>
      <c r="I38" s="37">
        <f t="shared" si="1"/>
        <v>-1.9961409817973452E-3</v>
      </c>
      <c r="J38" s="38"/>
      <c r="K38" s="39"/>
      <c r="L38" s="40">
        <f t="shared" ref="L38" si="9">G38-D38</f>
        <v>9759</v>
      </c>
      <c r="M38" s="41">
        <f t="shared" ref="M38" si="10">G38/D38-1</f>
        <v>9.2619131227045237E-3</v>
      </c>
      <c r="N38" s="38"/>
      <c r="O38" s="39"/>
    </row>
    <row r="39" spans="1:15" s="5" customFormat="1" ht="12.1" customHeight="1" x14ac:dyDescent="0.2">
      <c r="C39" s="6"/>
      <c r="D39" s="6"/>
      <c r="H39" s="6"/>
    </row>
    <row r="40" spans="1:15" ht="23.3" customHeight="1" x14ac:dyDescent="0.2">
      <c r="A40" s="48" t="s">
        <v>40</v>
      </c>
      <c r="B40" s="48"/>
      <c r="C40" s="48"/>
      <c r="D40" s="48"/>
      <c r="E40" s="48"/>
      <c r="F40" s="48"/>
      <c r="G40" s="48"/>
      <c r="H40" s="48"/>
      <c r="I40" s="48"/>
      <c r="J40" s="48"/>
      <c r="K40" s="48"/>
      <c r="L40" s="48"/>
      <c r="M40" s="48"/>
      <c r="N40" s="48"/>
      <c r="O40" s="48"/>
    </row>
    <row r="41" spans="1:15" x14ac:dyDescent="0.2">
      <c r="A41" s="7" t="s">
        <v>41</v>
      </c>
      <c r="K41" s="8"/>
      <c r="L41" s="8"/>
      <c r="M41" s="8"/>
      <c r="N41" s="8"/>
      <c r="O41" s="8"/>
    </row>
  </sheetData>
  <mergeCells count="12">
    <mergeCell ref="A40:O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2023-02-23T19:25:58Z</dcterms:modified>
</cp:coreProperties>
</file>