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.gonzalez\Documents\GitHub\SIE\Tabulados\"/>
    </mc:Choice>
  </mc:AlternateContent>
  <bookViews>
    <workbookView xWindow="0" yWindow="0" windowWidth="28800" windowHeight="12210"/>
  </bookViews>
  <sheets>
    <sheet name="Especie producto" sheetId="14" r:id="rId1"/>
  </sheets>
  <calcPr calcId="162913"/>
</workbook>
</file>

<file path=xl/calcChain.xml><?xml version="1.0" encoding="utf-8"?>
<calcChain xmlns="http://schemas.openxmlformats.org/spreadsheetml/2006/main">
  <c r="V19" i="14" l="1"/>
  <c r="W9" i="14" s="1"/>
  <c r="W16" i="14"/>
  <c r="W15" i="14"/>
  <c r="W14" i="14"/>
  <c r="W13" i="14"/>
  <c r="W12" i="14"/>
  <c r="W11" i="14"/>
  <c r="W10" i="14"/>
  <c r="W17" i="14" l="1"/>
  <c r="W18" i="14"/>
  <c r="W8" i="14"/>
  <c r="W19" i="14" s="1"/>
  <c r="T19" i="14"/>
  <c r="U17" i="14" s="1"/>
  <c r="U13" i="14" l="1"/>
  <c r="U14" i="14"/>
  <c r="U15" i="14"/>
  <c r="U10" i="14"/>
  <c r="U18" i="14"/>
  <c r="U11" i="14"/>
  <c r="U12" i="14"/>
  <c r="U8" i="14"/>
  <c r="U16" i="14"/>
  <c r="U9" i="14"/>
  <c r="U19" i="14" l="1"/>
  <c r="R19" i="14" l="1"/>
  <c r="S12" i="14" s="1"/>
  <c r="P19" i="14"/>
  <c r="Q18" i="14" s="1"/>
  <c r="Q8" i="14" l="1"/>
  <c r="S8" i="14"/>
  <c r="S11" i="14"/>
  <c r="Q12" i="14"/>
  <c r="Q13" i="14"/>
  <c r="S13" i="14"/>
  <c r="Q17" i="14"/>
  <c r="Q9" i="14"/>
  <c r="Q11" i="14"/>
  <c r="Q14" i="14"/>
  <c r="S14" i="14"/>
  <c r="Q15" i="14"/>
  <c r="S15" i="14"/>
  <c r="Q16" i="14"/>
  <c r="S16" i="14"/>
  <c r="S9" i="14"/>
  <c r="S17" i="14"/>
  <c r="S10" i="14"/>
  <c r="S18" i="14"/>
  <c r="Q10" i="14"/>
  <c r="S19" i="14" l="1"/>
  <c r="Q19" i="14"/>
  <c r="N19" i="14"/>
  <c r="O18" i="14" s="1"/>
  <c r="O13" i="14" l="1"/>
  <c r="O10" i="14"/>
  <c r="O16" i="14"/>
  <c r="O8" i="14"/>
  <c r="O11" i="14"/>
  <c r="O14" i="14"/>
  <c r="O17" i="14"/>
  <c r="O9" i="14"/>
  <c r="O12" i="14"/>
  <c r="O15" i="14"/>
  <c r="D19" i="14"/>
  <c r="E16" i="14" s="1"/>
  <c r="F19" i="14"/>
  <c r="G13" i="14" s="1"/>
  <c r="H19" i="14"/>
  <c r="I18" i="14" s="1"/>
  <c r="J19" i="14"/>
  <c r="K15" i="14" s="1"/>
  <c r="L19" i="14"/>
  <c r="M12" i="14" s="1"/>
  <c r="B19" i="14"/>
  <c r="C16" i="14" s="1"/>
  <c r="K16" i="14" l="1"/>
  <c r="K9" i="14"/>
  <c r="E9" i="14"/>
  <c r="C13" i="14"/>
  <c r="K17" i="14"/>
  <c r="E10" i="14"/>
  <c r="E17" i="14"/>
  <c r="C8" i="14"/>
  <c r="E18" i="14"/>
  <c r="M13" i="14"/>
  <c r="M9" i="14"/>
  <c r="C15" i="14"/>
  <c r="G14" i="14"/>
  <c r="M14" i="14"/>
  <c r="C14" i="14"/>
  <c r="K8" i="14"/>
  <c r="M17" i="14"/>
  <c r="C11" i="14"/>
  <c r="K12" i="14"/>
  <c r="G8" i="14"/>
  <c r="I13" i="14"/>
  <c r="K18" i="14"/>
  <c r="M15" i="14"/>
  <c r="I12" i="14"/>
  <c r="E11" i="14"/>
  <c r="G16" i="14"/>
  <c r="K10" i="14"/>
  <c r="C12" i="14"/>
  <c r="E12" i="14"/>
  <c r="G9" i="14"/>
  <c r="G17" i="14"/>
  <c r="I14" i="14"/>
  <c r="K11" i="14"/>
  <c r="M8" i="14"/>
  <c r="M16" i="14"/>
  <c r="I11" i="14"/>
  <c r="G18" i="14"/>
  <c r="C18" i="14"/>
  <c r="C10" i="14"/>
  <c r="E14" i="14"/>
  <c r="G11" i="14"/>
  <c r="I8" i="14"/>
  <c r="I16" i="14"/>
  <c r="K13" i="14"/>
  <c r="M10" i="14"/>
  <c r="M18" i="14"/>
  <c r="E13" i="14"/>
  <c r="I15" i="14"/>
  <c r="C17" i="14"/>
  <c r="C9" i="14"/>
  <c r="E15" i="14"/>
  <c r="G12" i="14"/>
  <c r="I9" i="14"/>
  <c r="I17" i="14"/>
  <c r="K14" i="14"/>
  <c r="M11" i="14"/>
  <c r="G15" i="14"/>
  <c r="G10" i="14"/>
  <c r="E8" i="14"/>
  <c r="I10" i="14"/>
  <c r="O19" i="14"/>
  <c r="C19" i="14" l="1"/>
  <c r="I19" i="14"/>
  <c r="M19" i="14"/>
  <c r="K19" i="14"/>
  <c r="G19" i="14"/>
  <c r="E19" i="14"/>
</calcChain>
</file>

<file path=xl/sharedStrings.xml><?xml version="1.0" encoding="utf-8"?>
<sst xmlns="http://schemas.openxmlformats.org/spreadsheetml/2006/main" count="30" uniqueCount="30">
  <si>
    <t>Total:</t>
  </si>
  <si>
    <t>% Part. 2012</t>
  </si>
  <si>
    <t>% Part. 2013</t>
  </si>
  <si>
    <t>% Part. 2014</t>
  </si>
  <si>
    <t>% Part. 2015</t>
  </si>
  <si>
    <t>% Part. 2016</t>
  </si>
  <si>
    <t>% Part. 2017</t>
  </si>
  <si>
    <t>Bovino-Carne</t>
  </si>
  <si>
    <t>Bovino-Leche</t>
  </si>
  <si>
    <t>Porcino-Carne</t>
  </si>
  <si>
    <t>Ovino-Carne</t>
  </si>
  <si>
    <t>Caprino-Carne</t>
  </si>
  <si>
    <t>Caprino-Leche</t>
  </si>
  <si>
    <t>Ave-Carne</t>
  </si>
  <si>
    <t>Guajolote-Carne</t>
  </si>
  <si>
    <t>Ave-Huevo plato</t>
  </si>
  <si>
    <t>Abeja-Miel</t>
  </si>
  <si>
    <t>Abeja-Cera</t>
  </si>
  <si>
    <t>Especie - Producto</t>
  </si>
  <si>
    <t>Por especie-producto</t>
  </si>
  <si>
    <t>Valor de la producción pecuaria (miles de pesos)</t>
  </si>
  <si>
    <t>% Part. 2018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</si>
  <si>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Servicio de Información Agroalimentaria y Pesquera (SIAP).</t>
    </r>
  </si>
  <si>
    <t>Valor de la producción pecuaria en el estado de Jalisco</t>
  </si>
  <si>
    <t>(Miles de pesos)</t>
  </si>
  <si>
    <t>% Part. 2021</t>
  </si>
  <si>
    <t>% Part. 2019</t>
  </si>
  <si>
    <t>% Part. 2020</t>
  </si>
  <si>
    <t>2012 -2022</t>
  </si>
  <si>
    <t>% Part.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</si>
</sst>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454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" fontId="0" fillId="0" borderId="0" xfId="0" applyNumberFormat="1"/>
    <xf numFmtId="0" fontId="4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/>
    <xf numFmtId="4" fontId="3" fillId="3" borderId="1" xfId="0" applyNumberFormat="1" applyFont="1" applyFill="1" applyBorder="1"/>
    <xf numFmtId="164" fontId="3" fillId="3" borderId="1" xfId="1" applyNumberFormat="1" applyFont="1" applyFill="1" applyBorder="1" applyAlignment="1">
      <alignment horizontal="center" vertical="center" wrapText="1"/>
    </xf>
    <xf numFmtId="165" fontId="0" fillId="0" borderId="0" xfId="0" applyNumberFormat="1" applyFont="1"/>
    <xf numFmtId="164" fontId="0" fillId="0" borderId="5" xfId="1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/>
    <xf numFmtId="4" fontId="5" fillId="4" borderId="1" xfId="0" applyNumberFormat="1" applyFont="1" applyFill="1" applyBorder="1" applyAlignment="1">
      <alignment horizontal="right" vertical="top" wrapText="1"/>
    </xf>
    <xf numFmtId="4" fontId="5" fillId="0" borderId="1" xfId="0" applyNumberFormat="1" applyFont="1" applyBorder="1"/>
    <xf numFmtId="0" fontId="5" fillId="0" borderId="1" xfId="0" applyFont="1" applyBorder="1"/>
    <xf numFmtId="4" fontId="0" fillId="0" borderId="1" xfId="0" applyNumberFormat="1" applyFont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colors>
    <mruColors>
      <color rgb="FF7C878E"/>
      <color rgb="FFFBBB27"/>
      <color rgb="FF956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85" zoomScaleNormal="85" workbookViewId="0">
      <pane xSplit="1" topLeftCell="B1" activePane="topRight" state="frozen"/>
      <selection pane="topRight" activeCell="A4" sqref="A4"/>
    </sheetView>
  </sheetViews>
  <sheetFormatPr baseColWidth="10" defaultColWidth="11.42578125" defaultRowHeight="15" x14ac:dyDescent="0.25"/>
  <cols>
    <col min="1" max="1" width="19.7109375" style="3" customWidth="1"/>
    <col min="2" max="2" width="12.42578125" style="3" bestFit="1" customWidth="1"/>
    <col min="3" max="3" width="12.7109375" style="3" customWidth="1"/>
    <col min="4" max="4" width="12.42578125" style="3" bestFit="1" customWidth="1"/>
    <col min="5" max="5" width="12.7109375" style="3" customWidth="1"/>
    <col min="6" max="6" width="12.42578125" style="3" bestFit="1" customWidth="1"/>
    <col min="7" max="7" width="12.7109375" style="3" customWidth="1"/>
    <col min="8" max="8" width="12.42578125" style="3" bestFit="1" customWidth="1"/>
    <col min="9" max="9" width="12.7109375" style="3" customWidth="1"/>
    <col min="10" max="10" width="12.42578125" style="3" bestFit="1" customWidth="1"/>
    <col min="11" max="11" width="12.7109375" style="3" customWidth="1"/>
    <col min="12" max="12" width="12.42578125" style="3" bestFit="1" customWidth="1"/>
    <col min="13" max="13" width="11.42578125" style="3" bestFit="1" customWidth="1"/>
    <col min="14" max="14" width="12.42578125" style="3" bestFit="1" customWidth="1"/>
    <col min="15" max="15" width="11.42578125" style="3"/>
    <col min="16" max="16" width="12.42578125" style="3" bestFit="1" customWidth="1"/>
    <col min="17" max="17" width="11.42578125" style="3"/>
    <col min="18" max="18" width="13.42578125" style="3" bestFit="1" customWidth="1"/>
    <col min="19" max="19" width="11.42578125" style="3"/>
    <col min="20" max="20" width="13.42578125" style="3" bestFit="1" customWidth="1"/>
    <col min="21" max="21" width="11.42578125" style="3"/>
    <col min="22" max="22" width="13.42578125" style="3" customWidth="1"/>
    <col min="23" max="16384" width="11.42578125" style="3"/>
  </cols>
  <sheetData>
    <row r="1" spans="1:23" x14ac:dyDescent="0.25">
      <c r="A1" s="2" t="s">
        <v>23</v>
      </c>
    </row>
    <row r="2" spans="1:23" x14ac:dyDescent="0.25">
      <c r="A2" s="2" t="s">
        <v>19</v>
      </c>
    </row>
    <row r="3" spans="1:23" x14ac:dyDescent="0.25">
      <c r="A3" s="2" t="s">
        <v>24</v>
      </c>
    </row>
    <row r="4" spans="1:23" x14ac:dyDescent="0.25">
      <c r="A4" s="2" t="s">
        <v>28</v>
      </c>
    </row>
    <row r="6" spans="1:23" x14ac:dyDescent="0.25">
      <c r="A6" s="17" t="s">
        <v>18</v>
      </c>
      <c r="B6" s="19" t="s">
        <v>20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x14ac:dyDescent="0.25">
      <c r="A7" s="18"/>
      <c r="B7" s="10">
        <v>2012</v>
      </c>
      <c r="C7" s="4" t="s">
        <v>1</v>
      </c>
      <c r="D7" s="4">
        <v>2013</v>
      </c>
      <c r="E7" s="4" t="s">
        <v>2</v>
      </c>
      <c r="F7" s="10">
        <v>2014</v>
      </c>
      <c r="G7" s="4" t="s">
        <v>3</v>
      </c>
      <c r="H7" s="4">
        <v>2015</v>
      </c>
      <c r="I7" s="4" t="s">
        <v>4</v>
      </c>
      <c r="J7" s="4">
        <v>2016</v>
      </c>
      <c r="K7" s="4" t="s">
        <v>5</v>
      </c>
      <c r="L7" s="10">
        <v>2017</v>
      </c>
      <c r="M7" s="4" t="s">
        <v>6</v>
      </c>
      <c r="N7" s="4">
        <v>2018</v>
      </c>
      <c r="O7" s="4" t="s">
        <v>21</v>
      </c>
      <c r="P7" s="10">
        <v>2019</v>
      </c>
      <c r="Q7" s="4" t="s">
        <v>26</v>
      </c>
      <c r="R7" s="4">
        <v>2020</v>
      </c>
      <c r="S7" s="4" t="s">
        <v>27</v>
      </c>
      <c r="T7" s="4">
        <v>2021</v>
      </c>
      <c r="U7" s="4" t="s">
        <v>25</v>
      </c>
      <c r="V7" s="4">
        <v>2022</v>
      </c>
      <c r="W7" s="4" t="s">
        <v>29</v>
      </c>
    </row>
    <row r="8" spans="1:23" x14ac:dyDescent="0.25">
      <c r="A8" t="s">
        <v>15</v>
      </c>
      <c r="B8" s="13">
        <v>19852089.852000002</v>
      </c>
      <c r="C8" s="11">
        <f>B8/B$19</f>
        <v>0.36886271608358023</v>
      </c>
      <c r="D8" s="14">
        <v>26803720.256999999</v>
      </c>
      <c r="E8" s="11">
        <f>D8/D$19</f>
        <v>0.40682810417342641</v>
      </c>
      <c r="F8" s="13">
        <v>28202533.210999999</v>
      </c>
      <c r="G8" s="11">
        <f>F8/F$19</f>
        <v>0.39412481481297895</v>
      </c>
      <c r="H8" s="14">
        <v>24841784.613000002</v>
      </c>
      <c r="I8" s="11">
        <f>H8/H$19</f>
        <v>0.33875504141970514</v>
      </c>
      <c r="J8" s="14">
        <v>25435012.32</v>
      </c>
      <c r="K8" s="11">
        <f>J8/J$19</f>
        <v>0.33151694445026175</v>
      </c>
      <c r="L8" s="13">
        <v>26870995.223999999</v>
      </c>
      <c r="M8" s="11">
        <f>L8/L$19</f>
        <v>0.32268287324317568</v>
      </c>
      <c r="N8" s="14">
        <v>29195974.394000001</v>
      </c>
      <c r="O8" s="11">
        <f>N8/N$19</f>
        <v>0.32615695356898744</v>
      </c>
      <c r="P8" s="13">
        <v>32067769.258000001</v>
      </c>
      <c r="Q8" s="11">
        <f>P8/P$19</f>
        <v>0.33139828520152353</v>
      </c>
      <c r="R8" s="14">
        <v>34215479.322999999</v>
      </c>
      <c r="S8" s="11">
        <f>R8/R$19</f>
        <v>0.33941595838075656</v>
      </c>
      <c r="T8" s="14">
        <v>35795045.600000001</v>
      </c>
      <c r="U8" s="9">
        <f>T8/T$19</f>
        <v>0.32924318787219747</v>
      </c>
      <c r="V8" s="14">
        <v>41897690.711000003</v>
      </c>
      <c r="W8" s="9">
        <f>V8/V$19</f>
        <v>0.34173353424675768</v>
      </c>
    </row>
    <row r="9" spans="1:23" x14ac:dyDescent="0.25">
      <c r="A9" t="s">
        <v>9</v>
      </c>
      <c r="B9" s="14">
        <v>8251122.7259999998</v>
      </c>
      <c r="C9" s="11">
        <f t="shared" ref="C9:E18" si="0">B9/B$19</f>
        <v>0.15331038505977213</v>
      </c>
      <c r="D9" s="14">
        <v>9142946.6319999993</v>
      </c>
      <c r="E9" s="11">
        <f t="shared" si="0"/>
        <v>0.13877206630986119</v>
      </c>
      <c r="F9" s="13">
        <v>10585951.216</v>
      </c>
      <c r="G9" s="11">
        <f t="shared" ref="G9" si="1">F9/F$19</f>
        <v>0.14793657120835965</v>
      </c>
      <c r="H9" s="14">
        <v>12267099.822000001</v>
      </c>
      <c r="I9" s="11">
        <f t="shared" ref="I9" si="2">H9/H$19</f>
        <v>0.16728032921300764</v>
      </c>
      <c r="J9" s="14">
        <v>13228635.778999999</v>
      </c>
      <c r="K9" s="11">
        <f t="shared" ref="K9" si="3">J9/J$19</f>
        <v>0.17242047526948034</v>
      </c>
      <c r="L9" s="14">
        <v>14579984.228</v>
      </c>
      <c r="M9" s="11">
        <f t="shared" ref="M9" si="4">L9/L$19</f>
        <v>0.17508511178362246</v>
      </c>
      <c r="N9" s="14">
        <v>16174501.455</v>
      </c>
      <c r="O9" s="11">
        <f t="shared" ref="O9:O18" si="5">N9/N$19</f>
        <v>0.18069018861532143</v>
      </c>
      <c r="P9" s="13">
        <v>17926000.077</v>
      </c>
      <c r="Q9" s="11">
        <f t="shared" ref="Q9:Q18" si="6">P9/P$19</f>
        <v>0.18525285118041554</v>
      </c>
      <c r="R9" s="14">
        <v>19419192.305</v>
      </c>
      <c r="S9" s="11">
        <f t="shared" ref="S9:S18" si="7">R9/R$19</f>
        <v>0.19263748156090058</v>
      </c>
      <c r="T9" s="14">
        <v>20815055.59</v>
      </c>
      <c r="U9" s="9">
        <f t="shared" ref="U9:U18" si="8">T9/T$19</f>
        <v>0.19145708975402462</v>
      </c>
      <c r="V9" s="14">
        <v>22257547.681000002</v>
      </c>
      <c r="W9" s="9">
        <f t="shared" ref="W9:W18" si="9">V9/V$19</f>
        <v>0.18154104208652491</v>
      </c>
    </row>
    <row r="10" spans="1:23" ht="15" customHeight="1" x14ac:dyDescent="0.25">
      <c r="A10" t="s">
        <v>7</v>
      </c>
      <c r="B10" s="14">
        <v>7052126.2659999998</v>
      </c>
      <c r="C10" s="11">
        <f t="shared" si="0"/>
        <v>0.1310323733185729</v>
      </c>
      <c r="D10" s="14">
        <v>8780864.3239999991</v>
      </c>
      <c r="E10" s="11">
        <f t="shared" si="0"/>
        <v>0.13327636431379561</v>
      </c>
      <c r="F10" s="14">
        <v>10811163.92</v>
      </c>
      <c r="G10" s="11">
        <f t="shared" ref="G10" si="10">F10/F$19</f>
        <v>0.15108387413301005</v>
      </c>
      <c r="H10" s="14">
        <v>13732324.299000001</v>
      </c>
      <c r="I10" s="11">
        <f t="shared" ref="I10" si="11">H10/H$19</f>
        <v>0.18726086547993726</v>
      </c>
      <c r="J10" s="13">
        <v>14832832.945</v>
      </c>
      <c r="K10" s="11">
        <f t="shared" ref="K10" si="12">J10/J$19</f>
        <v>0.19332939153329956</v>
      </c>
      <c r="L10" s="14">
        <v>16555590.816</v>
      </c>
      <c r="M10" s="11">
        <f t="shared" ref="M10" si="13">L10/L$19</f>
        <v>0.1988093692924997</v>
      </c>
      <c r="N10" s="14">
        <v>17739116.859999999</v>
      </c>
      <c r="O10" s="11">
        <f t="shared" si="5"/>
        <v>0.19816897480396736</v>
      </c>
      <c r="P10" s="14">
        <v>17886519.921999998</v>
      </c>
      <c r="Q10" s="11">
        <f t="shared" si="6"/>
        <v>0.18484485099926087</v>
      </c>
      <c r="R10" s="14">
        <v>18187052.710000001</v>
      </c>
      <c r="S10" s="11">
        <f t="shared" si="7"/>
        <v>0.18041471427046318</v>
      </c>
      <c r="T10" s="14">
        <v>19234775.300000001</v>
      </c>
      <c r="U10" s="9">
        <f t="shared" si="8"/>
        <v>0.17692165582203934</v>
      </c>
      <c r="V10" s="14">
        <v>21258849.77</v>
      </c>
      <c r="W10" s="9">
        <f t="shared" si="9"/>
        <v>0.17339528128254625</v>
      </c>
    </row>
    <row r="11" spans="1:23" x14ac:dyDescent="0.25">
      <c r="A11" t="s">
        <v>8</v>
      </c>
      <c r="B11" s="13">
        <v>9429166.6280000005</v>
      </c>
      <c r="C11" s="11">
        <f t="shared" si="0"/>
        <v>0.17519908678321519</v>
      </c>
      <c r="D11" s="14">
        <v>10502469.157</v>
      </c>
      <c r="E11" s="11">
        <f t="shared" si="0"/>
        <v>0.15940696199313395</v>
      </c>
      <c r="F11" s="14">
        <v>11210082.821</v>
      </c>
      <c r="G11" s="11">
        <f t="shared" ref="G11" si="14">F11/F$19</f>
        <v>0.15665868675022201</v>
      </c>
      <c r="H11" s="13">
        <v>11237934.908</v>
      </c>
      <c r="I11" s="11">
        <f t="shared" ref="I11" si="15">H11/H$19</f>
        <v>0.15324611997639212</v>
      </c>
      <c r="J11" s="13">
        <v>11482787.372</v>
      </c>
      <c r="K11" s="11">
        <f t="shared" ref="K11" si="16">J11/J$19</f>
        <v>0.1496652934720297</v>
      </c>
      <c r="L11" s="14">
        <v>12892882.390000001</v>
      </c>
      <c r="M11" s="11">
        <f t="shared" ref="M11" si="17">L11/L$19</f>
        <v>0.15482539069768927</v>
      </c>
      <c r="N11" s="14">
        <v>13519925.778000001</v>
      </c>
      <c r="O11" s="11">
        <f t="shared" si="5"/>
        <v>0.15103513055339279</v>
      </c>
      <c r="P11" s="14">
        <v>15228601.634</v>
      </c>
      <c r="Q11" s="11">
        <f t="shared" si="6"/>
        <v>0.15737709807381448</v>
      </c>
      <c r="R11" s="14">
        <v>15824707.619999999</v>
      </c>
      <c r="S11" s="11">
        <f t="shared" si="7"/>
        <v>0.156980361205316</v>
      </c>
      <c r="T11" s="14">
        <v>18451265.789999999</v>
      </c>
      <c r="U11" s="9">
        <f t="shared" si="8"/>
        <v>0.16971492750317435</v>
      </c>
      <c r="V11" s="14">
        <v>21224670.050000001</v>
      </c>
      <c r="W11" s="9">
        <f t="shared" si="9"/>
        <v>0.1731164984590314</v>
      </c>
    </row>
    <row r="12" spans="1:23" x14ac:dyDescent="0.25">
      <c r="A12" t="s">
        <v>13</v>
      </c>
      <c r="B12" s="13">
        <v>8717490.1009999998</v>
      </c>
      <c r="C12" s="11">
        <f t="shared" si="0"/>
        <v>0.16197574663720518</v>
      </c>
      <c r="D12" s="14">
        <v>10068137.005999999</v>
      </c>
      <c r="E12" s="11">
        <f t="shared" si="0"/>
        <v>0.15281464854266244</v>
      </c>
      <c r="F12" s="14">
        <v>10146701.332</v>
      </c>
      <c r="G12" s="11">
        <f t="shared" ref="G12" si="18">F12/F$19</f>
        <v>0.14179814109313157</v>
      </c>
      <c r="H12" s="14">
        <v>10674671.477</v>
      </c>
      <c r="I12" s="11">
        <f t="shared" ref="I12" si="19">H12/H$19</f>
        <v>0.14556517716688247</v>
      </c>
      <c r="J12" s="13">
        <v>11107057.134</v>
      </c>
      <c r="K12" s="11">
        <f t="shared" ref="K12" si="20">J12/J$19</f>
        <v>0.14476806995697031</v>
      </c>
      <c r="L12" s="14">
        <v>11614006.159</v>
      </c>
      <c r="M12" s="11">
        <f t="shared" ref="M12" si="21">L12/L$19</f>
        <v>0.13946788520519068</v>
      </c>
      <c r="N12" s="13">
        <v>12069357.821</v>
      </c>
      <c r="O12" s="11">
        <f t="shared" si="5"/>
        <v>0.13483040248317163</v>
      </c>
      <c r="P12" s="13">
        <v>12781182.627</v>
      </c>
      <c r="Q12" s="11">
        <f t="shared" si="6"/>
        <v>0.13208471008249587</v>
      </c>
      <c r="R12" s="14">
        <v>12246276.35</v>
      </c>
      <c r="S12" s="11">
        <f t="shared" si="7"/>
        <v>0.12148248997747478</v>
      </c>
      <c r="T12" s="14">
        <v>13465155.619999999</v>
      </c>
      <c r="U12" s="9">
        <f t="shared" si="8"/>
        <v>0.12385263622974782</v>
      </c>
      <c r="V12" s="14">
        <v>14924342.509</v>
      </c>
      <c r="W12" s="9">
        <f t="shared" si="9"/>
        <v>0.121728625739525</v>
      </c>
    </row>
    <row r="13" spans="1:23" x14ac:dyDescent="0.25">
      <c r="A13" t="s">
        <v>10</v>
      </c>
      <c r="B13" s="14">
        <v>169562.94500000001</v>
      </c>
      <c r="C13" s="11">
        <f t="shared" si="0"/>
        <v>3.1505725042610356E-3</v>
      </c>
      <c r="D13" s="14">
        <v>165146.93</v>
      </c>
      <c r="E13" s="11">
        <f t="shared" si="0"/>
        <v>2.5066077319776275E-3</v>
      </c>
      <c r="F13" s="13">
        <v>179925.11</v>
      </c>
      <c r="G13" s="11">
        <f t="shared" ref="G13" si="22">F13/F$19</f>
        <v>2.5144177697943911E-3</v>
      </c>
      <c r="H13" s="14">
        <v>224654.36</v>
      </c>
      <c r="I13" s="11">
        <f t="shared" ref="I13" si="23">H13/H$19</f>
        <v>3.0634995920177104E-3</v>
      </c>
      <c r="J13" s="13">
        <v>263036.12</v>
      </c>
      <c r="K13" s="11">
        <f t="shared" ref="K13" si="24">J13/J$19</f>
        <v>3.4283817002079748E-3</v>
      </c>
      <c r="L13" s="14">
        <v>298409.96000000002</v>
      </c>
      <c r="M13" s="11">
        <f t="shared" ref="M13" si="25">L13/L$19</f>
        <v>3.5834840687693444E-3</v>
      </c>
      <c r="N13" s="14">
        <v>342187.20600000001</v>
      </c>
      <c r="O13" s="11">
        <f t="shared" si="5"/>
        <v>3.8226755220808662E-3</v>
      </c>
      <c r="P13" s="14">
        <v>372582.19500000001</v>
      </c>
      <c r="Q13" s="11">
        <f t="shared" si="6"/>
        <v>3.850380097418738E-3</v>
      </c>
      <c r="R13" s="13">
        <v>398591.31800000003</v>
      </c>
      <c r="S13" s="11">
        <f t="shared" si="7"/>
        <v>3.9540072761826469E-3</v>
      </c>
      <c r="T13" s="14">
        <v>416443.83</v>
      </c>
      <c r="U13" s="9">
        <f t="shared" si="8"/>
        <v>3.8304545185132398E-3</v>
      </c>
      <c r="V13" s="14">
        <v>477897.64899999998</v>
      </c>
      <c r="W13" s="9">
        <f t="shared" si="9"/>
        <v>3.8979153702642941E-3</v>
      </c>
    </row>
    <row r="14" spans="1:23" ht="15" customHeight="1" x14ac:dyDescent="0.25">
      <c r="A14" t="s">
        <v>16</v>
      </c>
      <c r="B14" s="14">
        <v>204574.37400000001</v>
      </c>
      <c r="C14" s="11">
        <f t="shared" si="0"/>
        <v>3.8011040549031138E-3</v>
      </c>
      <c r="D14" s="13">
        <v>277242.72100000002</v>
      </c>
      <c r="E14" s="11">
        <f t="shared" si="0"/>
        <v>4.2080028256844745E-3</v>
      </c>
      <c r="F14" s="14">
        <v>292935.348</v>
      </c>
      <c r="G14" s="11">
        <f t="shared" ref="G14" si="26">F14/F$19</f>
        <v>4.0937134589613643E-3</v>
      </c>
      <c r="H14" s="14">
        <v>215249.71599999999</v>
      </c>
      <c r="I14" s="11">
        <f t="shared" ref="I14" si="27">H14/H$19</f>
        <v>2.9352531468693865E-3</v>
      </c>
      <c r="J14" s="13">
        <v>217933.72</v>
      </c>
      <c r="K14" s="11">
        <f t="shared" ref="K14" si="28">J14/J$19</f>
        <v>2.8405223491977023E-3</v>
      </c>
      <c r="L14" s="14">
        <v>280424.07799999998</v>
      </c>
      <c r="M14" s="11">
        <f t="shared" ref="M14" si="29">L14/L$19</f>
        <v>3.3674989132813525E-3</v>
      </c>
      <c r="N14" s="14">
        <v>270063.18099999998</v>
      </c>
      <c r="O14" s="11">
        <f t="shared" si="5"/>
        <v>3.0169564885017775E-3</v>
      </c>
      <c r="P14" s="14">
        <v>286371.87599999999</v>
      </c>
      <c r="Q14" s="11">
        <f t="shared" si="6"/>
        <v>2.9594558908293154E-3</v>
      </c>
      <c r="R14" s="13">
        <v>283204.54399999999</v>
      </c>
      <c r="S14" s="11">
        <f t="shared" si="7"/>
        <v>2.8093758620803388E-3</v>
      </c>
      <c r="T14" s="13">
        <v>297472.71999999997</v>
      </c>
      <c r="U14" s="9">
        <f t="shared" si="8"/>
        <v>2.7361570573837622E-3</v>
      </c>
      <c r="V14" s="13">
        <v>310778.52</v>
      </c>
      <c r="W14" s="9">
        <f t="shared" si="9"/>
        <v>2.5348280586665736E-3</v>
      </c>
    </row>
    <row r="15" spans="1:23" x14ac:dyDescent="0.25">
      <c r="A15" t="s">
        <v>11</v>
      </c>
      <c r="B15" s="15">
        <v>85535.471000000005</v>
      </c>
      <c r="C15" s="11">
        <f t="shared" si="0"/>
        <v>1.5892959577436991E-3</v>
      </c>
      <c r="D15" s="15">
        <v>65480.161</v>
      </c>
      <c r="E15" s="11">
        <f t="shared" si="0"/>
        <v>9.9386090830595459E-4</v>
      </c>
      <c r="F15" s="15">
        <v>75315.94</v>
      </c>
      <c r="G15" s="11">
        <f t="shared" ref="G15" si="30">F15/F$19</f>
        <v>1.0525253417089375E-3</v>
      </c>
      <c r="H15" s="15">
        <v>88850.880999999994</v>
      </c>
      <c r="I15" s="11">
        <f t="shared" ref="I15" si="31">H15/H$19</f>
        <v>1.2116152016542841E-3</v>
      </c>
      <c r="J15" s="16">
        <v>100602.41</v>
      </c>
      <c r="K15" s="11">
        <f t="shared" ref="K15" si="32">J15/J$19</f>
        <v>1.3112399218815263E-3</v>
      </c>
      <c r="L15" s="16">
        <v>123471.99</v>
      </c>
      <c r="M15" s="11">
        <f t="shared" ref="M15" si="33">L15/L$19</f>
        <v>1.4827250038981533E-3</v>
      </c>
      <c r="N15" s="16">
        <v>136676.027</v>
      </c>
      <c r="O15" s="11">
        <f t="shared" si="5"/>
        <v>1.5268487357419304E-3</v>
      </c>
      <c r="P15" s="16">
        <v>144209.91500000001</v>
      </c>
      <c r="Q15" s="11">
        <f t="shared" si="6"/>
        <v>1.4903100416981761E-3</v>
      </c>
      <c r="R15" s="16">
        <v>156906.44200000001</v>
      </c>
      <c r="S15" s="11">
        <f t="shared" si="7"/>
        <v>1.55650458334351E-3</v>
      </c>
      <c r="T15" s="16">
        <v>161977.60999999999</v>
      </c>
      <c r="U15" s="9">
        <f t="shared" si="8"/>
        <v>1.4898716787867293E-3</v>
      </c>
      <c r="V15" s="16">
        <v>165690.625</v>
      </c>
      <c r="W15" s="9">
        <f t="shared" si="9"/>
        <v>1.351435888516366E-3</v>
      </c>
    </row>
    <row r="16" spans="1:23" ht="15" customHeight="1" x14ac:dyDescent="0.25">
      <c r="A16" t="s">
        <v>12</v>
      </c>
      <c r="B16" s="14">
        <v>31703.376</v>
      </c>
      <c r="C16" s="11">
        <f t="shared" si="0"/>
        <v>5.8906611180791423E-4</v>
      </c>
      <c r="D16" s="14">
        <v>32508.399000000001</v>
      </c>
      <c r="E16" s="11">
        <f t="shared" si="0"/>
        <v>4.9341398164418667E-4</v>
      </c>
      <c r="F16" s="14">
        <v>37115.15</v>
      </c>
      <c r="G16" s="11">
        <f t="shared" ref="G16" si="34">F16/F$19</f>
        <v>5.1867686888497279E-4</v>
      </c>
      <c r="H16" s="14">
        <v>40708.623</v>
      </c>
      <c r="I16" s="11">
        <f t="shared" ref="I16" si="35">H16/H$19</f>
        <v>5.5512321217403835E-4</v>
      </c>
      <c r="J16" s="14">
        <v>41348.574000000001</v>
      </c>
      <c r="K16" s="11">
        <f t="shared" ref="K16" si="36">J16/J$19</f>
        <v>5.3893242658572995E-4</v>
      </c>
      <c r="L16" s="14">
        <v>44486.588000000003</v>
      </c>
      <c r="M16" s="11">
        <f t="shared" ref="M16" si="37">L16/L$19</f>
        <v>5.342213757607336E-4</v>
      </c>
      <c r="N16" s="13">
        <v>51501.911</v>
      </c>
      <c r="O16" s="11">
        <f t="shared" si="5"/>
        <v>5.7534323629880916E-4</v>
      </c>
      <c r="P16" s="13">
        <v>56391.059000000001</v>
      </c>
      <c r="Q16" s="11">
        <f t="shared" si="6"/>
        <v>5.8276271426756134E-4</v>
      </c>
      <c r="R16" s="14">
        <v>60020.951000000001</v>
      </c>
      <c r="S16" s="11">
        <f t="shared" si="7"/>
        <v>5.9540503332639603E-4</v>
      </c>
      <c r="T16" s="13">
        <v>66417.52</v>
      </c>
      <c r="U16" s="9">
        <f t="shared" si="8"/>
        <v>6.1090901404985034E-4</v>
      </c>
      <c r="V16" s="13">
        <v>71454.941000000006</v>
      </c>
      <c r="W16" s="9">
        <f t="shared" si="9"/>
        <v>5.8281373299919363E-4</v>
      </c>
    </row>
    <row r="17" spans="1:23" x14ac:dyDescent="0.25">
      <c r="A17" t="s">
        <v>17</v>
      </c>
      <c r="B17" s="14">
        <v>26296.508999999998</v>
      </c>
      <c r="C17" s="11">
        <f t="shared" si="0"/>
        <v>4.8860355789086382E-4</v>
      </c>
      <c r="D17" s="14">
        <v>46083.402000000002</v>
      </c>
      <c r="E17" s="11">
        <f t="shared" si="0"/>
        <v>6.9945600423231154E-4</v>
      </c>
      <c r="F17" s="14">
        <v>15612.416999999999</v>
      </c>
      <c r="G17" s="11">
        <f t="shared" ref="G17" si="38">F17/F$19</f>
        <v>2.1818043481668589E-4</v>
      </c>
      <c r="H17" s="14">
        <v>9297.7240000000002</v>
      </c>
      <c r="I17" s="11">
        <f t="shared" ref="I17" si="39">H17/H$19</f>
        <v>1.2678843037229847E-4</v>
      </c>
      <c r="J17" s="13">
        <v>13867.62</v>
      </c>
      <c r="K17" s="11">
        <f t="shared" ref="K17" si="40">J17/J$19</f>
        <v>1.8074892008534081E-4</v>
      </c>
      <c r="L17" s="13">
        <v>13443.74</v>
      </c>
      <c r="M17" s="11">
        <f t="shared" ref="M17" si="41">L17/L$19</f>
        <v>1.6144041611304522E-4</v>
      </c>
      <c r="N17" s="13">
        <v>15801.743</v>
      </c>
      <c r="O17" s="11">
        <f t="shared" si="5"/>
        <v>1.7652599253612268E-4</v>
      </c>
      <c r="P17" s="14">
        <v>15414.257</v>
      </c>
      <c r="Q17" s="11">
        <f t="shared" si="6"/>
        <v>1.5929571827579539E-4</v>
      </c>
      <c r="R17" s="14">
        <v>15494.210999999999</v>
      </c>
      <c r="S17" s="11">
        <f t="shared" si="7"/>
        <v>1.5370185015597655E-4</v>
      </c>
      <c r="T17" s="13">
        <v>15558.86</v>
      </c>
      <c r="U17" s="9">
        <f t="shared" si="8"/>
        <v>1.4311055008286449E-4</v>
      </c>
      <c r="V17" s="13">
        <v>14470.281999999999</v>
      </c>
      <c r="W17" s="9">
        <f t="shared" si="9"/>
        <v>1.1802513516834387E-4</v>
      </c>
    </row>
    <row r="18" spans="1:23" x14ac:dyDescent="0.25">
      <c r="A18" t="s">
        <v>14</v>
      </c>
      <c r="B18" s="14">
        <v>56.506999999999998</v>
      </c>
      <c r="C18" s="11">
        <f t="shared" si="0"/>
        <v>1.0499310477196438E-6</v>
      </c>
      <c r="D18" s="14">
        <v>33.813000000000002</v>
      </c>
      <c r="E18" s="11">
        <f t="shared" si="0"/>
        <v>5.1321527588408413E-7</v>
      </c>
      <c r="F18" s="14">
        <v>28.489000000000001</v>
      </c>
      <c r="G18" s="11">
        <f t="shared" ref="G18" si="42">F18/F$19</f>
        <v>3.9812813144131139E-7</v>
      </c>
      <c r="H18" s="13">
        <v>13.725</v>
      </c>
      <c r="I18" s="11">
        <f t="shared" ref="I18" si="43">H18/H$19</f>
        <v>1.8716098766319548E-7</v>
      </c>
      <c r="J18" s="13"/>
      <c r="K18" s="11">
        <f t="shared" ref="K18" si="44">J18/J$19</f>
        <v>0</v>
      </c>
      <c r="L18" s="13"/>
      <c r="M18" s="11">
        <f t="shared" ref="M18" si="45">L18/L$19</f>
        <v>0</v>
      </c>
      <c r="N18" s="14"/>
      <c r="O18" s="11">
        <f t="shared" si="5"/>
        <v>0</v>
      </c>
      <c r="P18" s="14"/>
      <c r="Q18" s="11">
        <f t="shared" si="6"/>
        <v>0</v>
      </c>
      <c r="R18" s="13"/>
      <c r="S18" s="11">
        <f t="shared" si="7"/>
        <v>0</v>
      </c>
      <c r="T18" s="14"/>
      <c r="U18" s="9">
        <f t="shared" si="8"/>
        <v>0</v>
      </c>
      <c r="V18" s="14"/>
      <c r="W18" s="9">
        <f t="shared" si="9"/>
        <v>0</v>
      </c>
    </row>
    <row r="19" spans="1:23" x14ac:dyDescent="0.25">
      <c r="A19" s="5" t="s">
        <v>0</v>
      </c>
      <c r="B19" s="6">
        <f>SUM(B8:B18)</f>
        <v>53819724.755000003</v>
      </c>
      <c r="C19" s="7">
        <f>SUM(C8:C18)</f>
        <v>0.99999999999999978</v>
      </c>
      <c r="D19" s="6">
        <f t="shared" ref="D19:L19" si="46">SUM(D8:D18)</f>
        <v>65884632.801999994</v>
      </c>
      <c r="E19" s="7">
        <f>SUM(E8:E18)</f>
        <v>1</v>
      </c>
      <c r="F19" s="6">
        <f t="shared" si="46"/>
        <v>71557364.953999996</v>
      </c>
      <c r="G19" s="7">
        <f>SUM(G8:G18)</f>
        <v>1</v>
      </c>
      <c r="H19" s="12">
        <f t="shared" si="46"/>
        <v>73332590.148000002</v>
      </c>
      <c r="I19" s="7">
        <f>SUM(I8:I18)</f>
        <v>0.99999999999999989</v>
      </c>
      <c r="J19" s="12">
        <f t="shared" si="46"/>
        <v>76723113.994000003</v>
      </c>
      <c r="K19" s="7">
        <f>SUM(K8:K18)</f>
        <v>1</v>
      </c>
      <c r="L19" s="12">
        <f t="shared" si="46"/>
        <v>83273695.172999963</v>
      </c>
      <c r="M19" s="7">
        <f>SUM(M8:M18)</f>
        <v>1.0000000000000004</v>
      </c>
      <c r="N19" s="6">
        <f t="shared" ref="N19:P19" si="47">SUM(N8:N18)</f>
        <v>89515106.375999987</v>
      </c>
      <c r="O19" s="7">
        <f>SUM(O8:O18)</f>
        <v>1</v>
      </c>
      <c r="P19" s="6">
        <f t="shared" si="47"/>
        <v>96765042.820000008</v>
      </c>
      <c r="Q19" s="7">
        <f>SUM(Q8:Q18)</f>
        <v>1</v>
      </c>
      <c r="R19" s="12">
        <f t="shared" ref="R19:T19" si="48">SUM(R8:R18)</f>
        <v>100806925.774</v>
      </c>
      <c r="S19" s="7">
        <f>SUM(S8:S18)</f>
        <v>1</v>
      </c>
      <c r="T19" s="6">
        <f t="shared" si="48"/>
        <v>108719168.44</v>
      </c>
      <c r="U19" s="7">
        <f>SUM(U8:U18)</f>
        <v>1</v>
      </c>
      <c r="V19" s="6">
        <f t="shared" ref="V19" si="49">SUM(V8:V18)</f>
        <v>122603392.73800001</v>
      </c>
      <c r="W19" s="7">
        <f>SUM(W8:W18)</f>
        <v>1</v>
      </c>
    </row>
    <row r="21" spans="1:23" x14ac:dyDescent="0.25">
      <c r="A21" t="s">
        <v>22</v>
      </c>
      <c r="F21" s="8"/>
      <c r="G21" s="8"/>
      <c r="H21" s="8"/>
      <c r="I21" s="8"/>
      <c r="J21" s="8"/>
      <c r="K21" s="8"/>
      <c r="L21" s="8"/>
      <c r="R21" s="1"/>
      <c r="T21" s="1"/>
    </row>
  </sheetData>
  <mergeCells count="2">
    <mergeCell ref="A6:A7"/>
    <mergeCell ref="B6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Especie producto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ppatino</dc:creator>
  <cp:lastModifiedBy>Carlos González De La Torre</cp:lastModifiedBy>
  <dcterms:created xsi:type="dcterms:W3CDTF">2019-06-05T16:13:52Z</dcterms:created>
  <dcterms:modified xsi:type="dcterms:W3CDTF">2024-03-11T15:47:43Z</dcterms:modified>
</cp:coreProperties>
</file>