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ieg\OneDrive\Escritorio\Susana\Actualizaciones pagina\Tabulados\"/>
    </mc:Choice>
  </mc:AlternateContent>
  <bookViews>
    <workbookView xWindow="0" yWindow="0" windowWidth="28800" windowHeight="12300"/>
  </bookViews>
  <sheets>
    <sheet name="2023" sheetId="2" r:id="rId1"/>
  </sheets>
  <calcPr calcId="162913"/>
  <extLst>
    <ext uri="GoogleSheetsCustomDataVersion1">
      <go:sheetsCustomData xmlns:go="http://customooxmlschemas.google.com/" r:id="rId5" roundtripDataSignature="AMtx7mj8/yEMSSHYXCo/De6/mKyjCrt5Rg=="/>
    </ext>
  </extLst>
</workbook>
</file>

<file path=xl/calcChain.xml><?xml version="1.0" encoding="utf-8"?>
<calcChain xmlns="http://schemas.openxmlformats.org/spreadsheetml/2006/main">
  <c r="R20" i="2" l="1"/>
  <c r="Q20" i="2"/>
  <c r="R37" i="2"/>
  <c r="Q37" i="2"/>
  <c r="R36" i="2"/>
  <c r="Q36" i="2"/>
  <c r="R35" i="2"/>
  <c r="Q35" i="2"/>
  <c r="R34" i="2"/>
  <c r="Q34" i="2"/>
  <c r="R33" i="2"/>
  <c r="Q33" i="2"/>
  <c r="R32" i="2"/>
  <c r="Q32" i="2"/>
  <c r="R31" i="2"/>
  <c r="Q31" i="2"/>
  <c r="R30" i="2"/>
  <c r="Q30" i="2"/>
  <c r="R29" i="2"/>
  <c r="Q29" i="2"/>
  <c r="R28" i="2"/>
  <c r="Q28" i="2"/>
  <c r="R27" i="2"/>
  <c r="Q27" i="2"/>
  <c r="R26" i="2"/>
  <c r="Q26" i="2"/>
  <c r="R25" i="2"/>
  <c r="Q25" i="2"/>
  <c r="R24" i="2"/>
  <c r="Q24" i="2"/>
  <c r="R23" i="2"/>
  <c r="Q23" i="2"/>
  <c r="R22" i="2"/>
  <c r="Q22" i="2"/>
  <c r="R21" i="2"/>
  <c r="Q21" i="2"/>
  <c r="R19" i="2"/>
  <c r="Q19" i="2"/>
  <c r="R18" i="2"/>
  <c r="Q18" i="2"/>
  <c r="R17" i="2"/>
  <c r="Q17" i="2"/>
  <c r="R16" i="2"/>
  <c r="Q16" i="2"/>
  <c r="R15" i="2"/>
  <c r="Q15" i="2"/>
  <c r="R14" i="2"/>
  <c r="Q14" i="2"/>
  <c r="R13" i="2"/>
  <c r="Q13" i="2"/>
  <c r="R12" i="2"/>
  <c r="Q12" i="2"/>
  <c r="R11" i="2"/>
  <c r="Q11" i="2"/>
  <c r="R10" i="2"/>
  <c r="Q10" i="2"/>
  <c r="R9" i="2"/>
  <c r="Q9" i="2"/>
  <c r="R8" i="2"/>
  <c r="Q8" i="2"/>
  <c r="R7" i="2"/>
  <c r="Q7" i="2"/>
  <c r="R6" i="2"/>
  <c r="Q6" i="2"/>
  <c r="M38" i="2"/>
  <c r="N37" i="2"/>
  <c r="M37" i="2"/>
  <c r="N36" i="2"/>
  <c r="M36" i="2"/>
  <c r="N35" i="2"/>
  <c r="M35" i="2"/>
  <c r="N34" i="2"/>
  <c r="M34" i="2"/>
  <c r="N33" i="2"/>
  <c r="M33" i="2"/>
  <c r="N32" i="2"/>
  <c r="M32" i="2"/>
  <c r="N31" i="2"/>
  <c r="M31" i="2"/>
  <c r="N30" i="2"/>
  <c r="M30" i="2"/>
  <c r="N29" i="2"/>
  <c r="M29" i="2"/>
  <c r="N28" i="2"/>
  <c r="M28" i="2"/>
  <c r="N27" i="2"/>
  <c r="M27" i="2"/>
  <c r="N26" i="2"/>
  <c r="M26" i="2"/>
  <c r="N25" i="2"/>
  <c r="M25" i="2"/>
  <c r="N24" i="2"/>
  <c r="M24" i="2"/>
  <c r="N23" i="2"/>
  <c r="M23" i="2"/>
  <c r="N22" i="2"/>
  <c r="M22" i="2"/>
  <c r="N21" i="2"/>
  <c r="M21" i="2"/>
  <c r="N20" i="2"/>
  <c r="M20" i="2"/>
  <c r="N19" i="2"/>
  <c r="M19" i="2"/>
  <c r="N18" i="2"/>
  <c r="M18" i="2"/>
  <c r="N17" i="2"/>
  <c r="M17" i="2"/>
  <c r="N16" i="2"/>
  <c r="M16" i="2"/>
  <c r="N15" i="2"/>
  <c r="M15" i="2"/>
  <c r="N14" i="2"/>
  <c r="M14" i="2"/>
  <c r="N13" i="2"/>
  <c r="M13" i="2"/>
  <c r="N12" i="2"/>
  <c r="M12" i="2"/>
  <c r="N11" i="2"/>
  <c r="M11" i="2"/>
  <c r="N10" i="2"/>
  <c r="M10" i="2"/>
  <c r="N9" i="2"/>
  <c r="M9" i="2"/>
  <c r="N8" i="2"/>
  <c r="M8" i="2"/>
  <c r="N7" i="2"/>
  <c r="M7" i="2"/>
  <c r="N6" i="2"/>
  <c r="M6" i="2"/>
  <c r="J37" i="2"/>
  <c r="I37" i="2"/>
  <c r="J36" i="2"/>
  <c r="I36" i="2"/>
  <c r="J35" i="2"/>
  <c r="I35" i="2"/>
  <c r="J34" i="2"/>
  <c r="I34" i="2"/>
  <c r="J33" i="2"/>
  <c r="I33" i="2"/>
  <c r="J32" i="2"/>
  <c r="I32" i="2"/>
  <c r="J31" i="2"/>
  <c r="I31" i="2"/>
  <c r="J30" i="2"/>
  <c r="I30" i="2"/>
  <c r="J29" i="2"/>
  <c r="I29" i="2"/>
  <c r="J28" i="2"/>
  <c r="I28" i="2"/>
  <c r="J27" i="2"/>
  <c r="I27" i="2"/>
  <c r="J26" i="2"/>
  <c r="I26" i="2"/>
  <c r="J25" i="2"/>
  <c r="I25" i="2"/>
  <c r="J24" i="2"/>
  <c r="I24" i="2"/>
  <c r="J23" i="2"/>
  <c r="I23" i="2"/>
  <c r="J22" i="2"/>
  <c r="I22" i="2"/>
  <c r="J21" i="2"/>
  <c r="I21" i="2"/>
  <c r="J20" i="2"/>
  <c r="I20" i="2"/>
  <c r="J19" i="2"/>
  <c r="I19" i="2"/>
  <c r="J18" i="2"/>
  <c r="I18" i="2"/>
  <c r="J17" i="2"/>
  <c r="I17" i="2"/>
  <c r="J16" i="2"/>
  <c r="I16" i="2"/>
  <c r="J15" i="2"/>
  <c r="I15" i="2"/>
  <c r="J14" i="2"/>
  <c r="I14" i="2"/>
  <c r="J13" i="2"/>
  <c r="I13" i="2"/>
  <c r="J12" i="2"/>
  <c r="I12" i="2"/>
  <c r="J11" i="2"/>
  <c r="I11" i="2"/>
  <c r="J10" i="2"/>
  <c r="I10" i="2"/>
  <c r="J9" i="2"/>
  <c r="I9" i="2"/>
  <c r="J8" i="2"/>
  <c r="I8" i="2"/>
  <c r="J7" i="2"/>
  <c r="I7" i="2"/>
  <c r="J6" i="2"/>
  <c r="I6" i="2"/>
  <c r="H38" i="2"/>
  <c r="O6" i="2" l="1"/>
  <c r="T6" i="2"/>
  <c r="T10" i="2"/>
  <c r="T14" i="2"/>
  <c r="T7" i="2"/>
  <c r="T11" i="2"/>
  <c r="T15" i="2"/>
  <c r="T28" i="2"/>
  <c r="T36" i="2"/>
  <c r="T21" i="2"/>
  <c r="T25" i="2"/>
  <c r="L9" i="2"/>
  <c r="L13" i="2"/>
  <c r="L17" i="2"/>
  <c r="L25" i="2"/>
  <c r="L37" i="2"/>
  <c r="K15" i="2"/>
  <c r="L10" i="2"/>
  <c r="L18" i="2"/>
  <c r="L22" i="2"/>
  <c r="L26" i="2"/>
  <c r="L30" i="2"/>
  <c r="L34" i="2"/>
  <c r="K7" i="2"/>
  <c r="K11" i="2"/>
  <c r="L33" i="2"/>
  <c r="L14" i="2"/>
  <c r="L7" i="2"/>
  <c r="L11" i="2"/>
  <c r="L15" i="2"/>
  <c r="L19" i="2"/>
  <c r="L23" i="2"/>
  <c r="L27" i="2"/>
  <c r="L31" i="2"/>
  <c r="L35" i="2"/>
  <c r="L21" i="2"/>
  <c r="L29" i="2"/>
  <c r="L8" i="2"/>
  <c r="L12" i="2"/>
  <c r="L16" i="2"/>
  <c r="L20" i="2"/>
  <c r="L24" i="2"/>
  <c r="L28" i="2"/>
  <c r="L32" i="2"/>
  <c r="L36" i="2"/>
  <c r="K9" i="2"/>
  <c r="K13" i="2"/>
  <c r="K17" i="2"/>
  <c r="T17" i="2"/>
  <c r="T32" i="2"/>
  <c r="T35" i="2"/>
  <c r="T18" i="2"/>
  <c r="T22" i="2"/>
  <c r="T31" i="2"/>
  <c r="T8" i="2"/>
  <c r="T26" i="2"/>
  <c r="T29" i="2"/>
  <c r="T33" i="2"/>
  <c r="T12" i="2"/>
  <c r="T19" i="2"/>
  <c r="T23" i="2"/>
  <c r="T37" i="2"/>
  <c r="T9" i="2"/>
  <c r="T20" i="2"/>
  <c r="T27" i="2"/>
  <c r="T30" i="2"/>
  <c r="T34" i="2"/>
  <c r="T13" i="2"/>
  <c r="T16" i="2"/>
  <c r="T24" i="2"/>
  <c r="K16" i="2"/>
  <c r="N38" i="2"/>
  <c r="S20" i="2"/>
  <c r="K28" i="2"/>
  <c r="K36" i="2"/>
  <c r="O16" i="2"/>
  <c r="O28" i="2"/>
  <c r="P37" i="2"/>
  <c r="P12" i="2"/>
  <c r="P16" i="2"/>
  <c r="P20" i="2"/>
  <c r="P24" i="2"/>
  <c r="P28" i="2"/>
  <c r="P32" i="2"/>
  <c r="P36" i="2"/>
  <c r="K10" i="2"/>
  <c r="K32" i="2"/>
  <c r="O12" i="2"/>
  <c r="O32" i="2"/>
  <c r="K14" i="2"/>
  <c r="K20" i="2"/>
  <c r="O24" i="2"/>
  <c r="K37" i="2"/>
  <c r="K24" i="2"/>
  <c r="O37" i="2"/>
  <c r="O20" i="2"/>
  <c r="O36" i="2"/>
  <c r="K18" i="2"/>
  <c r="K22" i="2"/>
  <c r="K26" i="2"/>
  <c r="K30" i="2"/>
  <c r="K34" i="2"/>
  <c r="O9" i="2"/>
  <c r="O14" i="2"/>
  <c r="O18" i="2"/>
  <c r="O22" i="2"/>
  <c r="O26" i="2"/>
  <c r="O30" i="2"/>
  <c r="O34" i="2"/>
  <c r="K6" i="2"/>
  <c r="K12" i="2"/>
  <c r="P10" i="2"/>
  <c r="P14" i="2"/>
  <c r="P18" i="2"/>
  <c r="P22" i="2"/>
  <c r="P26" i="2"/>
  <c r="P30" i="2"/>
  <c r="P34" i="2"/>
  <c r="S37" i="2"/>
  <c r="S15" i="2"/>
  <c r="S21" i="2"/>
  <c r="S29" i="2"/>
  <c r="S13" i="2"/>
  <c r="S19" i="2"/>
  <c r="S25" i="2"/>
  <c r="S33" i="2"/>
  <c r="S27" i="2"/>
  <c r="S11" i="2"/>
  <c r="S35" i="2"/>
  <c r="S9" i="2"/>
  <c r="S17" i="2"/>
  <c r="S23" i="2"/>
  <c r="S31" i="2"/>
  <c r="S7" i="2"/>
  <c r="S6" i="2"/>
  <c r="S8" i="2"/>
  <c r="S10" i="2"/>
  <c r="S12" i="2"/>
  <c r="S14" i="2"/>
  <c r="S16" i="2"/>
  <c r="S18" i="2"/>
  <c r="S22" i="2"/>
  <c r="S24" i="2"/>
  <c r="S26" i="2"/>
  <c r="S28" i="2"/>
  <c r="S30" i="2"/>
  <c r="S32" i="2"/>
  <c r="S34" i="2"/>
  <c r="S36" i="2"/>
  <c r="O8" i="2"/>
  <c r="O10" i="2"/>
  <c r="P6" i="2"/>
  <c r="P8" i="2"/>
  <c r="O11" i="2"/>
  <c r="O7" i="2"/>
  <c r="O13" i="2"/>
  <c r="O15" i="2"/>
  <c r="O17" i="2"/>
  <c r="O19" i="2"/>
  <c r="O21" i="2"/>
  <c r="O23" i="2"/>
  <c r="O25" i="2"/>
  <c r="O27" i="2"/>
  <c r="O29" i="2"/>
  <c r="O31" i="2"/>
  <c r="O33" i="2"/>
  <c r="O35" i="2"/>
  <c r="P7" i="2"/>
  <c r="P9" i="2"/>
  <c r="P11" i="2"/>
  <c r="P13" i="2"/>
  <c r="P15" i="2"/>
  <c r="P17" i="2"/>
  <c r="P19" i="2"/>
  <c r="P21" i="2"/>
  <c r="P23" i="2"/>
  <c r="P25" i="2"/>
  <c r="P27" i="2"/>
  <c r="P29" i="2"/>
  <c r="P31" i="2"/>
  <c r="P33" i="2"/>
  <c r="P35" i="2"/>
  <c r="K8" i="2"/>
  <c r="L6" i="2"/>
  <c r="K19" i="2"/>
  <c r="K21" i="2"/>
  <c r="K23" i="2"/>
  <c r="K25" i="2"/>
  <c r="K27" i="2"/>
  <c r="K29" i="2"/>
  <c r="K31" i="2"/>
  <c r="K33" i="2"/>
  <c r="K35" i="2"/>
  <c r="G38" i="2" l="1"/>
  <c r="J38" i="2" l="1"/>
  <c r="I38" i="2"/>
  <c r="B38" i="2"/>
  <c r="C38" i="2"/>
  <c r="D38" i="2"/>
  <c r="E38" i="2"/>
  <c r="F38" i="2"/>
  <c r="Q38" i="2" l="1"/>
  <c r="R38" i="2"/>
</calcChain>
</file>

<file path=xl/sharedStrings.xml><?xml version="1.0" encoding="utf-8"?>
<sst xmlns="http://schemas.openxmlformats.org/spreadsheetml/2006/main" count="60" uniqueCount="52">
  <si>
    <t>Patrones registrados al IMSS por entidad federativa</t>
  </si>
  <si>
    <t>Entidad federativa</t>
  </si>
  <si>
    <t>2020
Diciembre</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</si>
  <si>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</si>
  <si>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</si>
  <si>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</si>
  <si>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</si>
  <si>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</si>
  <si>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</si>
  <si>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</si>
  <si>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</si>
  <si>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</si>
  <si>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</si>
  <si>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</si>
  <si>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</si>
  <si>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</si>
  <si>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</si>
  <si>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</si>
  <si>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</si>
  <si>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</si>
  <si>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</si>
  <si>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</si>
  <si>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</si>
  <si>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</si>
  <si>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</si>
  <si>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</si>
  <si>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</si>
  <si>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</si>
  <si>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</si>
  <si>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</si>
  <si>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</si>
  <si>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</si>
  <si>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</si>
  <si>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</si>
  <si>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</si>
  <si>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</si>
  <si>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</si>
  <si>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</si>
  <si>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</si>
  <si>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</si>
  <si>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</si>
  <si>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</si>
  <si>
    <t>2020
Noviembre</t>
  </si>
  <si>
    <t>2021
Diciembre</t>
  </si>
  <si>
    <t>2022
Diciembre</t>
  </si>
  <si>
    <t>Diciembre 2020 - abril 2023</t>
  </si>
  <si>
    <t>2023
Abril</t>
  </si>
  <si>
    <t>2023
Marzo</t>
  </si>
  <si>
    <t>2022
Abril</t>
  </si>
  <si>
    <t>Abril 2023 respecto a Diciembre 2022</t>
  </si>
  <si>
    <t>Abril 2023 respecto a Marzo 2023</t>
  </si>
  <si>
    <t>Abril 2023 respecto a Abril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</si>
</sst>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1"/>
      <color theme="1"/>
      <name val="Calibri"/>
      <family val="2"/>
      <scheme val="minor"/>
    </font>
    <font>
      <sz val="10"/>
      <name val="Arial"/>
      <family val="2"/>
    </font>
    <font>
      <b/>
      <sz val="8"/>
      <name val="Arial"/>
      <family val="2"/>
    </font>
    <font>
      <sz val="10"/>
      <color rgb="FF000000"/>
      <name val="Arial"/>
      <family val="2"/>
    </font>
    <font>
      <sz val="8"/>
      <name val="Arial"/>
      <family val="2"/>
    </font>
    <font>
      <b/>
      <sz val="10"/>
      <name val="Arial"/>
      <family val="2"/>
    </font>
    <font>
      <sz val="10"/>
      <color rgb="FF000000"/>
      <name val="Arial"/>
      <family val="2"/>
    </font>
    <font>
      <b/>
      <sz val="10"/>
      <color theme="1"/>
      <name val="Arial"/>
      <family val="2"/>
    </font>
    <font>
      <b/>
      <sz val="9"/>
      <name val="Arial"/>
      <family val="2"/>
    </font>
    <font>
      <b/>
      <sz val="9"/>
      <color theme="0"/>
      <name val="Arial"/>
      <family val="2"/>
    </font>
    <font>
      <sz val="9"/>
      <name val="Arial"/>
      <family val="2"/>
    </font>
  </fonts>
  <fills count="6">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12">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7">
    <xf numFmtId="0" fontId="0" fillId="0" borderId="0"/>
    <xf numFmtId="0" fontId="4" fillId="0" borderId="1"/>
    <xf numFmtId="0" fontId="2" fillId="0" borderId="1"/>
    <xf numFmtId="0" fontId="1" fillId="0" borderId="1"/>
    <xf numFmtId="0" fontId="1" fillId="0" borderId="1"/>
    <xf numFmtId="9" fontId="2" fillId="0" borderId="1" applyFont="0" applyFill="0" applyBorder="0" applyAlignment="0" applyProtection="0"/>
    <xf numFmtId="9" fontId="7" fillId="0" borderId="0" applyFont="0" applyFill="0" applyBorder="0" applyAlignment="0" applyProtection="0"/>
  </cellStyleXfs>
  <cellXfs count="65">
    <xf numFmtId="0" fontId="0" fillId="0" borderId="0" xfId="0" applyFont="1" applyAlignment="1"/>
    <xf numFmtId="0" fontId="3" fillId="0" borderId="1" xfId="2" applyFont="1" applyAlignment="1">
      <alignment horizontal="left"/>
    </xf>
    <xf numFmtId="0" fontId="2" fillId="0" borderId="1" xfId="2"/>
    <xf numFmtId="0" fontId="2" fillId="0" borderId="1" xfId="2" applyAlignment="1">
      <alignment horizontal="left"/>
    </xf>
    <xf numFmtId="0" fontId="2" fillId="0" borderId="1" xfId="2" applyFill="1"/>
    <xf numFmtId="0" fontId="2" fillId="4" borderId="1" xfId="2" applyFill="1"/>
    <xf numFmtId="3" fontId="2" fillId="4" borderId="1" xfId="2" applyNumberFormat="1" applyFill="1"/>
    <xf numFmtId="0" fontId="3" fillId="0" borderId="1" xfId="2" applyFont="1"/>
    <xf numFmtId="10" fontId="0" fillId="0" borderId="1" xfId="5" applyNumberFormat="1" applyFont="1"/>
    <xf numFmtId="0" fontId="6" fillId="0" borderId="1" xfId="2" applyFont="1"/>
    <xf numFmtId="0" fontId="10" fillId="3" borderId="9" xfId="2" applyFont="1" applyFill="1" applyBorder="1" applyAlignment="1">
      <alignment horizontal="center" vertical="center" wrapText="1"/>
    </xf>
    <xf numFmtId="0" fontId="10" fillId="3" borderId="5" xfId="2" applyFont="1" applyFill="1" applyBorder="1" applyAlignment="1">
      <alignment horizontal="center" vertical="center" wrapText="1"/>
    </xf>
    <xf numFmtId="0" fontId="10" fillId="3" borderId="8" xfId="2" applyFont="1" applyFill="1" applyBorder="1" applyAlignment="1">
      <alignment horizontal="center" vertical="center" wrapText="1"/>
    </xf>
    <xf numFmtId="0" fontId="11" fillId="4" borderId="10" xfId="2" applyFont="1" applyFill="1" applyBorder="1" applyAlignment="1">
      <alignment horizontal="left" vertical="center" wrapText="1"/>
    </xf>
    <xf numFmtId="3" fontId="11" fillId="4" borderId="10" xfId="3" applyNumberFormat="1" applyFont="1" applyFill="1" applyBorder="1" applyAlignment="1">
      <alignment horizontal="right" vertical="center" wrapText="1"/>
    </xf>
    <xf numFmtId="3" fontId="11" fillId="4" borderId="1" xfId="2" applyNumberFormat="1" applyFont="1" applyFill="1" applyBorder="1" applyAlignment="1">
      <alignment horizontal="right" vertical="center" wrapText="1"/>
    </xf>
    <xf numFmtId="3" fontId="11" fillId="4" borderId="1" xfId="3" applyNumberFormat="1" applyFont="1" applyFill="1" applyBorder="1" applyAlignment="1">
      <alignment horizontal="right" vertical="center" wrapText="1"/>
    </xf>
    <xf numFmtId="3" fontId="11" fillId="4" borderId="11" xfId="3" applyNumberFormat="1" applyFont="1" applyFill="1" applyBorder="1" applyAlignment="1">
      <alignment horizontal="right" vertical="center" wrapText="1"/>
    </xf>
    <xf numFmtId="10" fontId="11" fillId="4" borderId="1" xfId="5" applyNumberFormat="1" applyFont="1" applyFill="1" applyBorder="1" applyAlignment="1">
      <alignment horizontal="right" vertical="center" wrapText="1"/>
    </xf>
    <xf numFmtId="0" fontId="11" fillId="4" borderId="1" xfId="2" applyNumberFormat="1" applyFont="1" applyFill="1" applyBorder="1" applyAlignment="1">
      <alignment horizontal="center" vertical="center" wrapText="1"/>
    </xf>
    <xf numFmtId="3" fontId="11" fillId="4" borderId="11" xfId="2" applyNumberFormat="1" applyFont="1" applyFill="1" applyBorder="1" applyAlignment="1">
      <alignment horizontal="center" vertical="center" wrapText="1"/>
    </xf>
    <xf numFmtId="3" fontId="11" fillId="4" borderId="10" xfId="2" applyNumberFormat="1" applyFont="1" applyFill="1" applyBorder="1" applyAlignment="1">
      <alignment horizontal="center" vertical="center" wrapText="1"/>
    </xf>
    <xf numFmtId="10" fontId="11" fillId="4" borderId="1" xfId="6" applyNumberFormat="1" applyFont="1" applyFill="1" applyBorder="1" applyAlignment="1">
      <alignment horizontal="center" vertical="center" wrapText="1"/>
    </xf>
    <xf numFmtId="3" fontId="11" fillId="4" borderId="1" xfId="2" applyNumberFormat="1" applyFont="1" applyFill="1" applyBorder="1" applyAlignment="1">
      <alignment horizontal="center" vertical="center" wrapText="1"/>
    </xf>
    <xf numFmtId="0" fontId="9" fillId="5" borderId="10" xfId="2" applyFont="1" applyFill="1" applyBorder="1" applyAlignment="1">
      <alignment horizontal="left" vertical="center" wrapText="1"/>
    </xf>
    <xf numFmtId="3" fontId="9" fillId="5" borderId="10" xfId="3" applyNumberFormat="1" applyFont="1" applyFill="1" applyBorder="1" applyAlignment="1">
      <alignment horizontal="right" vertical="center" wrapText="1"/>
    </xf>
    <xf numFmtId="3" fontId="9" fillId="5" borderId="1" xfId="2" applyNumberFormat="1" applyFont="1" applyFill="1" applyBorder="1" applyAlignment="1">
      <alignment horizontal="right" vertical="center" wrapText="1"/>
    </xf>
    <xf numFmtId="3" fontId="9" fillId="5" borderId="1" xfId="3" applyNumberFormat="1" applyFont="1" applyFill="1" applyBorder="1" applyAlignment="1">
      <alignment horizontal="right" vertical="center" wrapText="1"/>
    </xf>
    <xf numFmtId="3" fontId="9" fillId="5" borderId="11" xfId="3" applyNumberFormat="1" applyFont="1" applyFill="1" applyBorder="1" applyAlignment="1">
      <alignment horizontal="right" vertical="center" wrapText="1"/>
    </xf>
    <xf numFmtId="10" fontId="9" fillId="5" borderId="1" xfId="5" applyNumberFormat="1" applyFont="1" applyFill="1" applyBorder="1" applyAlignment="1">
      <alignment horizontal="right" vertical="center" wrapText="1"/>
    </xf>
    <xf numFmtId="0" fontId="9" fillId="5" borderId="1" xfId="2" applyNumberFormat="1" applyFont="1" applyFill="1" applyBorder="1" applyAlignment="1">
      <alignment horizontal="center" vertical="center" wrapText="1"/>
    </xf>
    <xf numFmtId="3" fontId="9" fillId="5" borderId="11" xfId="2" applyNumberFormat="1" applyFont="1" applyFill="1" applyBorder="1" applyAlignment="1">
      <alignment horizontal="center" vertical="center" wrapText="1"/>
    </xf>
    <xf numFmtId="3" fontId="9" fillId="5" borderId="10" xfId="2" applyNumberFormat="1" applyFont="1" applyFill="1" applyBorder="1" applyAlignment="1">
      <alignment horizontal="center" vertical="center" wrapText="1"/>
    </xf>
    <xf numFmtId="10" fontId="9" fillId="5" borderId="1" xfId="6" applyNumberFormat="1" applyFont="1" applyFill="1" applyBorder="1" applyAlignment="1">
      <alignment horizontal="center" vertical="center" wrapText="1"/>
    </xf>
    <xf numFmtId="3" fontId="9" fillId="5" borderId="1" xfId="2" applyNumberFormat="1" applyFont="1" applyFill="1" applyBorder="1" applyAlignment="1">
      <alignment horizontal="center" vertical="center" wrapText="1"/>
    </xf>
    <xf numFmtId="0" fontId="9" fillId="5" borderId="8" xfId="2" applyFont="1" applyFill="1" applyBorder="1" applyAlignment="1">
      <alignment horizontal="left" vertical="center" wrapText="1"/>
    </xf>
    <xf numFmtId="3" fontId="9" fillId="5" borderId="9" xfId="2" applyNumberFormat="1" applyFont="1" applyFill="1" applyBorder="1" applyAlignment="1">
      <alignment horizontal="right" vertical="center" wrapText="1"/>
    </xf>
    <xf numFmtId="10" fontId="9" fillId="5" borderId="9" xfId="5" applyNumberFormat="1" applyFont="1" applyFill="1" applyBorder="1" applyAlignment="1">
      <alignment horizontal="right" vertical="center" wrapText="1"/>
    </xf>
    <xf numFmtId="0" fontId="9" fillId="5" borderId="9" xfId="2" applyFont="1" applyFill="1" applyBorder="1"/>
    <xf numFmtId="0" fontId="9" fillId="5" borderId="5" xfId="2" applyFont="1" applyFill="1" applyBorder="1"/>
    <xf numFmtId="3" fontId="9" fillId="5" borderId="8" xfId="2" applyNumberFormat="1" applyFont="1" applyFill="1" applyBorder="1" applyAlignment="1">
      <alignment horizontal="center" vertical="center" wrapText="1"/>
    </xf>
    <xf numFmtId="10" fontId="9" fillId="5" borderId="9" xfId="6" applyNumberFormat="1" applyFont="1" applyFill="1" applyBorder="1" applyAlignment="1">
      <alignment horizontal="center" vertical="center" wrapText="1"/>
    </xf>
    <xf numFmtId="0" fontId="5" fillId="0" borderId="1" xfId="2" applyFont="1" applyBorder="1" applyAlignment="1">
      <alignment horizontal="left" wrapText="1"/>
    </xf>
    <xf numFmtId="0" fontId="8" fillId="0" borderId="1" xfId="1" applyFont="1" applyAlignment="1">
      <alignment horizontal="left"/>
    </xf>
    <xf numFmtId="0" fontId="4" fillId="0" borderId="1" xfId="1" applyFont="1" applyAlignment="1"/>
    <xf numFmtId="49" fontId="8" fillId="0" borderId="1" xfId="1" applyNumberFormat="1" applyFont="1" applyAlignment="1">
      <alignment horizontal="left"/>
    </xf>
    <xf numFmtId="0" fontId="9" fillId="2" borderId="2" xfId="2" applyFont="1" applyFill="1" applyBorder="1" applyAlignment="1">
      <alignment horizontal="center" vertical="center" wrapText="1"/>
    </xf>
    <xf numFmtId="0" fontId="9" fillId="2" borderId="7" xfId="2" applyFont="1" applyFill="1" applyBorder="1" applyAlignment="1">
      <alignment horizontal="center" vertical="center" wrapText="1"/>
    </xf>
    <xf numFmtId="0" fontId="9" fillId="2" borderId="2" xfId="3" applyFont="1" applyFill="1" applyBorder="1" applyAlignment="1">
      <alignment horizontal="center" vertical="center" wrapText="1"/>
    </xf>
    <xf numFmtId="0" fontId="9" fillId="2" borderId="3" xfId="3" applyFont="1" applyFill="1" applyBorder="1" applyAlignment="1">
      <alignment horizontal="center" vertical="center" wrapText="1"/>
    </xf>
    <xf numFmtId="0" fontId="9" fillId="2" borderId="4" xfId="3" applyFont="1" applyFill="1" applyBorder="1" applyAlignment="1">
      <alignment horizontal="center" vertical="center" wrapText="1"/>
    </xf>
    <xf numFmtId="0" fontId="9" fillId="2" borderId="5" xfId="2" applyFont="1" applyFill="1" applyBorder="1" applyAlignment="1">
      <alignment horizontal="center" vertical="center" wrapText="1"/>
    </xf>
    <xf numFmtId="0" fontId="9" fillId="2" borderId="6" xfId="2" applyFont="1" applyFill="1" applyBorder="1" applyAlignment="1">
      <alignment horizontal="center" vertical="center" wrapText="1"/>
    </xf>
    <xf numFmtId="0" fontId="9" fillId="2" borderId="1" xfId="3" applyFont="1" applyFill="1" applyBorder="1" applyAlignment="1">
      <alignment horizontal="center" vertical="center" wrapText="1"/>
    </xf>
    <xf numFmtId="3" fontId="9" fillId="5" borderId="9" xfId="2" applyNumberFormat="1" applyFont="1" applyFill="1" applyBorder="1" applyAlignment="1">
      <alignment horizontal="center" vertical="center" wrapText="1"/>
    </xf>
    <xf numFmtId="3" fontId="9" fillId="5" borderId="5" xfId="2" applyNumberFormat="1" applyFont="1" applyFill="1" applyBorder="1" applyAlignment="1">
      <alignment horizontal="center" vertical="center" wrapText="1"/>
    </xf>
    <xf numFmtId="0" fontId="9" fillId="2" borderId="10" xfId="3" applyFont="1" applyFill="1" applyBorder="1" applyAlignment="1">
      <alignment horizontal="center" vertical="center" wrapText="1"/>
    </xf>
    <xf numFmtId="0" fontId="9" fillId="2" borderId="11" xfId="3" applyFont="1" applyFill="1" applyBorder="1" applyAlignment="1">
      <alignment horizontal="center" vertical="center" wrapText="1"/>
    </xf>
    <xf numFmtId="3" fontId="11" fillId="4" borderId="2" xfId="3" applyNumberFormat="1" applyFont="1" applyFill="1" applyBorder="1" applyAlignment="1">
      <alignment horizontal="right" vertical="center" wrapText="1"/>
    </xf>
    <xf numFmtId="3" fontId="11" fillId="4" borderId="3" xfId="2" applyNumberFormat="1" applyFont="1" applyFill="1" applyBorder="1" applyAlignment="1">
      <alignment horizontal="right" vertical="center" wrapText="1"/>
    </xf>
    <xf numFmtId="3" fontId="11" fillId="4" borderId="3" xfId="3" applyNumberFormat="1" applyFont="1" applyFill="1" applyBorder="1" applyAlignment="1">
      <alignment horizontal="right" vertical="center" wrapText="1"/>
    </xf>
    <xf numFmtId="3" fontId="11" fillId="4" borderId="4" xfId="3" applyNumberFormat="1" applyFont="1" applyFill="1" applyBorder="1" applyAlignment="1">
      <alignment horizontal="right" vertical="center" wrapText="1"/>
    </xf>
    <xf numFmtId="3" fontId="9" fillId="5" borderId="8" xfId="3" applyNumberFormat="1" applyFont="1" applyFill="1" applyBorder="1" applyAlignment="1">
      <alignment horizontal="right" vertical="center" wrapText="1"/>
    </xf>
    <xf numFmtId="3" fontId="9" fillId="5" borderId="9" xfId="3" applyNumberFormat="1" applyFont="1" applyFill="1" applyBorder="1" applyAlignment="1">
      <alignment horizontal="right" vertical="center" wrapText="1"/>
    </xf>
    <xf numFmtId="3" fontId="9" fillId="5" borderId="5" xfId="3" applyNumberFormat="1" applyFont="1" applyFill="1" applyBorder="1" applyAlignment="1">
      <alignment horizontal="right" vertical="center" wrapText="1"/>
    </xf>
  </cellXfs>
  <cellStyles count="7">
    <cellStyle name="Normal" xfId="0" builtinId="0"/>
    <cellStyle name="Normal 2" xfId="1"/>
    <cellStyle name="Normal 2 2" xfId="2"/>
    <cellStyle name="Normal 2 2 2" xfId="3"/>
    <cellStyle name="Normal 7" xfId="4"/>
    <cellStyle name="Porcentaje" xfId="6" builtinId="5"/>
    <cellStyle name="Porcentaje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1"/>
  <sheetViews>
    <sheetView showGridLines="0" tabSelected="1" zoomScaleNormal="100" workbookViewId="0">
      <selection activeCell="R32" sqref="R32"/>
    </sheetView>
  </sheetViews>
  <sheetFormatPr baseColWidth="10" defaultColWidth="9.109375" defaultRowHeight="13.2" x14ac:dyDescent="0.25"/>
  <cols>
    <col min="1" max="1" width="21.77734375" style="2" customWidth="1"/>
    <col min="2" max="2" width="9.44140625" style="2" customWidth="1"/>
    <col min="3" max="4" width="10.109375" style="2" customWidth="1"/>
    <col min="5" max="5" width="10.33203125" style="2" customWidth="1"/>
    <col min="6" max="6" width="11.33203125" style="2" customWidth="1"/>
    <col min="7" max="8" width="11" style="2" customWidth="1"/>
    <col min="9" max="10" width="10.77734375" style="2" bestFit="1" customWidth="1"/>
    <col min="11" max="20" width="9.33203125" style="2" customWidth="1"/>
    <col min="21" max="16384" width="9.109375" style="2"/>
  </cols>
  <sheetData>
    <row r="1" spans="1:20" x14ac:dyDescent="0.25">
      <c r="A1" s="43" t="s">
        <v>0</v>
      </c>
      <c r="B1" s="44"/>
      <c r="C1" s="44"/>
      <c r="D1" s="44"/>
      <c r="E1" s="44"/>
      <c r="F1" s="44"/>
      <c r="G1" s="44"/>
      <c r="H1" s="44"/>
      <c r="I1" s="44"/>
      <c r="J1" s="44"/>
      <c r="K1" s="44"/>
      <c r="L1" s="1"/>
      <c r="M1" s="1"/>
      <c r="N1" s="1"/>
      <c r="O1" s="1"/>
      <c r="P1" s="1"/>
      <c r="Q1" s="1"/>
      <c r="R1" s="1"/>
      <c r="S1" s="1"/>
      <c r="T1" s="1"/>
    </row>
    <row r="2" spans="1:20" x14ac:dyDescent="0.25">
      <c r="A2" s="45" t="s">
        <v>45</v>
      </c>
      <c r="B2" s="44"/>
      <c r="C2" s="44"/>
      <c r="D2" s="44"/>
      <c r="E2" s="44"/>
      <c r="F2" s="44"/>
      <c r="G2" s="44"/>
      <c r="H2" s="44"/>
      <c r="I2" s="44"/>
      <c r="J2" s="44"/>
      <c r="K2" s="44"/>
      <c r="L2" s="1"/>
      <c r="M2" s="1"/>
      <c r="N2" s="1"/>
      <c r="O2" s="1"/>
      <c r="P2" s="1"/>
      <c r="Q2" s="1"/>
      <c r="R2" s="1"/>
      <c r="S2" s="1"/>
      <c r="T2" s="1"/>
    </row>
    <row r="3" spans="1:20" x14ac:dyDescent="0.25">
      <c r="A3" s="3"/>
      <c r="B3" s="3"/>
      <c r="C3" s="3"/>
      <c r="D3" s="3"/>
      <c r="E3" s="3"/>
      <c r="F3" s="3"/>
      <c r="G3" s="3"/>
      <c r="H3" s="3"/>
      <c r="I3" s="3"/>
      <c r="J3" s="3"/>
      <c r="K3" s="3"/>
      <c r="L3" s="3"/>
      <c r="M3" s="3"/>
      <c r="N3" s="3"/>
      <c r="O3" s="3"/>
      <c r="P3" s="3"/>
      <c r="Q3" s="3"/>
      <c r="R3" s="3"/>
      <c r="S3" s="3"/>
      <c r="T3" s="3"/>
    </row>
    <row r="4" spans="1:20" ht="18" customHeight="1" x14ac:dyDescent="0.25">
      <c r="A4" s="46" t="s">
        <v>1</v>
      </c>
      <c r="B4" s="48" t="s">
        <v>2</v>
      </c>
      <c r="C4" s="49" t="s">
        <v>42</v>
      </c>
      <c r="D4" s="49" t="s">
        <v>43</v>
      </c>
      <c r="E4" s="49" t="s">
        <v>48</v>
      </c>
      <c r="F4" s="49" t="s">
        <v>44</v>
      </c>
      <c r="G4" s="49" t="s">
        <v>47</v>
      </c>
      <c r="H4" s="50" t="s">
        <v>46</v>
      </c>
      <c r="I4" s="51" t="s">
        <v>50</v>
      </c>
      <c r="J4" s="52"/>
      <c r="K4" s="52"/>
      <c r="L4" s="52"/>
      <c r="M4" s="51" t="s">
        <v>49</v>
      </c>
      <c r="N4" s="52"/>
      <c r="O4" s="52"/>
      <c r="P4" s="52"/>
      <c r="Q4" s="52" t="s">
        <v>51</v>
      </c>
      <c r="R4" s="52"/>
      <c r="S4" s="52"/>
      <c r="T4" s="52"/>
    </row>
    <row r="5" spans="1:20" ht="46.5" customHeight="1" x14ac:dyDescent="0.25">
      <c r="A5" s="47"/>
      <c r="B5" s="56"/>
      <c r="C5" s="53"/>
      <c r="D5" s="53"/>
      <c r="E5" s="53"/>
      <c r="F5" s="53"/>
      <c r="G5" s="53"/>
      <c r="H5" s="57"/>
      <c r="I5" s="10" t="s">
        <v>3</v>
      </c>
      <c r="J5" s="10" t="s">
        <v>4</v>
      </c>
      <c r="K5" s="10" t="s">
        <v>5</v>
      </c>
      <c r="L5" s="11" t="s">
        <v>6</v>
      </c>
      <c r="M5" s="10" t="s">
        <v>3</v>
      </c>
      <c r="N5" s="10" t="s">
        <v>4</v>
      </c>
      <c r="O5" s="10" t="s">
        <v>5</v>
      </c>
      <c r="P5" s="11" t="s">
        <v>6</v>
      </c>
      <c r="Q5" s="12" t="s">
        <v>3</v>
      </c>
      <c r="R5" s="10" t="s">
        <v>4</v>
      </c>
      <c r="S5" s="10" t="s">
        <v>5</v>
      </c>
      <c r="T5" s="11" t="s">
        <v>6</v>
      </c>
    </row>
    <row r="6" spans="1:20" ht="12.75" customHeight="1" x14ac:dyDescent="0.25">
      <c r="A6" s="13" t="s">
        <v>7</v>
      </c>
      <c r="B6" s="58">
        <v>16017</v>
      </c>
      <c r="C6" s="59">
        <v>16063</v>
      </c>
      <c r="D6" s="60">
        <v>16746</v>
      </c>
      <c r="E6" s="60">
        <v>16760</v>
      </c>
      <c r="F6" s="60">
        <v>16707</v>
      </c>
      <c r="G6" s="60">
        <v>16763</v>
      </c>
      <c r="H6" s="61">
        <v>16722</v>
      </c>
      <c r="I6" s="15">
        <f>H6-G6</f>
        <v>-41</v>
      </c>
      <c r="J6" s="18">
        <f>H6/G6-1</f>
        <v>-2.445862912366481E-3</v>
      </c>
      <c r="K6" s="19">
        <f>_xlfn.RANK.EQ(I6,$I$6:$I$37)</f>
        <v>29</v>
      </c>
      <c r="L6" s="20">
        <f>_xlfn.RANK.EQ(J6,$J$6:$J$37)</f>
        <v>30</v>
      </c>
      <c r="M6" s="23">
        <f>H6-F6</f>
        <v>15</v>
      </c>
      <c r="N6" s="22">
        <f>H6/F6-1</f>
        <v>8.9782725803555508E-4</v>
      </c>
      <c r="O6" s="23">
        <f>_xlfn.RANK.EQ(M6,$M$6:$M$37)</f>
        <v>23</v>
      </c>
      <c r="P6" s="23">
        <f>_xlfn.RANK.EQ(N6,$N$6:$N$37)</f>
        <v>23</v>
      </c>
      <c r="Q6" s="21">
        <f>H6-E6</f>
        <v>-38</v>
      </c>
      <c r="R6" s="22">
        <f>H6/E6-1</f>
        <v>-2.267303102625351E-3</v>
      </c>
      <c r="S6" s="23">
        <f>_xlfn.RANK.EQ(Q6,$Q$6:$Q$37)</f>
        <v>25</v>
      </c>
      <c r="T6" s="20">
        <f>_xlfn.RANK.EQ(R6,$R$6:$R$37)</f>
        <v>25</v>
      </c>
    </row>
    <row r="7" spans="1:20" x14ac:dyDescent="0.25">
      <c r="A7" s="13" t="s">
        <v>8</v>
      </c>
      <c r="B7" s="14">
        <v>41338</v>
      </c>
      <c r="C7" s="15">
        <v>41307</v>
      </c>
      <c r="D7" s="16">
        <v>44540</v>
      </c>
      <c r="E7" s="16">
        <v>44407</v>
      </c>
      <c r="F7" s="16">
        <v>44653</v>
      </c>
      <c r="G7" s="16">
        <v>44501</v>
      </c>
      <c r="H7" s="17">
        <v>44565</v>
      </c>
      <c r="I7" s="15">
        <f t="shared" ref="I7:I37" si="0">H7-G7</f>
        <v>64</v>
      </c>
      <c r="J7" s="18">
        <f t="shared" ref="J7:J37" si="1">H7/G7-1</f>
        <v>1.4381699287655536E-3</v>
      </c>
      <c r="K7" s="19">
        <f t="shared" ref="K7:K37" si="2">_xlfn.RANK.EQ(I7,$I$6:$I$37)</f>
        <v>7</v>
      </c>
      <c r="L7" s="20">
        <f t="shared" ref="L7:L37" si="3">_xlfn.RANK.EQ(J7,$J$6:$J$37)</f>
        <v>13</v>
      </c>
      <c r="M7" s="23">
        <f t="shared" ref="M7:M37" si="4">H7-F7</f>
        <v>-88</v>
      </c>
      <c r="N7" s="22">
        <f t="shared" ref="N7:N37" si="5">H7/F7-1</f>
        <v>-1.9707522450899129E-3</v>
      </c>
      <c r="O7" s="23">
        <f t="shared" ref="O7:O37" si="6">_xlfn.RANK.EQ(M7,$M$6:$M$37)</f>
        <v>29</v>
      </c>
      <c r="P7" s="23">
        <f t="shared" ref="P7:P37" si="7">_xlfn.RANK.EQ(N7,$N$6:$N$37)</f>
        <v>26</v>
      </c>
      <c r="Q7" s="21">
        <f t="shared" ref="Q7:Q38" si="8">H7-E7</f>
        <v>158</v>
      </c>
      <c r="R7" s="22">
        <f t="shared" ref="R7:R38" si="9">H7/E7-1</f>
        <v>3.5579976129889168E-3</v>
      </c>
      <c r="S7" s="23">
        <f t="shared" ref="S7:S38" si="10">_xlfn.RANK.EQ(Q7,$Q$6:$Q$37)</f>
        <v>18</v>
      </c>
      <c r="T7" s="20">
        <f t="shared" ref="T7:T38" si="11">_xlfn.RANK.EQ(R7,$R$6:$R$37)</f>
        <v>21</v>
      </c>
    </row>
    <row r="8" spans="1:20" x14ac:dyDescent="0.25">
      <c r="A8" s="13" t="s">
        <v>9</v>
      </c>
      <c r="B8" s="14">
        <v>12767</v>
      </c>
      <c r="C8" s="15">
        <v>12798</v>
      </c>
      <c r="D8" s="16">
        <v>13964</v>
      </c>
      <c r="E8" s="16">
        <v>14264</v>
      </c>
      <c r="F8" s="16">
        <v>14759</v>
      </c>
      <c r="G8" s="16">
        <v>14908</v>
      </c>
      <c r="H8" s="17">
        <v>14961</v>
      </c>
      <c r="I8" s="15">
        <f t="shared" si="0"/>
        <v>53</v>
      </c>
      <c r="J8" s="18">
        <f t="shared" si="1"/>
        <v>3.5551381808425209E-3</v>
      </c>
      <c r="K8" s="19">
        <f t="shared" si="2"/>
        <v>9</v>
      </c>
      <c r="L8" s="20">
        <f t="shared" si="3"/>
        <v>2</v>
      </c>
      <c r="M8" s="23">
        <f t="shared" si="4"/>
        <v>202</v>
      </c>
      <c r="N8" s="22">
        <f t="shared" si="5"/>
        <v>1.3686564130361178E-2</v>
      </c>
      <c r="O8" s="23">
        <f t="shared" si="6"/>
        <v>9</v>
      </c>
      <c r="P8" s="23">
        <f t="shared" si="7"/>
        <v>2</v>
      </c>
      <c r="Q8" s="21">
        <f t="shared" si="8"/>
        <v>697</v>
      </c>
      <c r="R8" s="22">
        <f t="shared" si="9"/>
        <v>4.8864273696017868E-2</v>
      </c>
      <c r="S8" s="23">
        <f t="shared" si="10"/>
        <v>6</v>
      </c>
      <c r="T8" s="20">
        <f t="shared" si="11"/>
        <v>2</v>
      </c>
    </row>
    <row r="9" spans="1:20" x14ac:dyDescent="0.25">
      <c r="A9" s="13" t="s">
        <v>10</v>
      </c>
      <c r="B9" s="14">
        <v>5807</v>
      </c>
      <c r="C9" s="15">
        <v>5803</v>
      </c>
      <c r="D9" s="16">
        <v>6254</v>
      </c>
      <c r="E9" s="16">
        <v>6282</v>
      </c>
      <c r="F9" s="16">
        <v>6418</v>
      </c>
      <c r="G9" s="16">
        <v>6415</v>
      </c>
      <c r="H9" s="17">
        <v>6426</v>
      </c>
      <c r="I9" s="15">
        <f t="shared" si="0"/>
        <v>11</v>
      </c>
      <c r="J9" s="18">
        <f t="shared" si="1"/>
        <v>1.7147310989866771E-3</v>
      </c>
      <c r="K9" s="19">
        <f t="shared" si="2"/>
        <v>18</v>
      </c>
      <c r="L9" s="20">
        <f t="shared" si="3"/>
        <v>11</v>
      </c>
      <c r="M9" s="23">
        <f t="shared" si="4"/>
        <v>8</v>
      </c>
      <c r="N9" s="22">
        <f t="shared" si="5"/>
        <v>1.2464942349641461E-3</v>
      </c>
      <c r="O9" s="23">
        <f t="shared" si="6"/>
        <v>24</v>
      </c>
      <c r="P9" s="23">
        <f t="shared" si="7"/>
        <v>21</v>
      </c>
      <c r="Q9" s="21">
        <f t="shared" si="8"/>
        <v>144</v>
      </c>
      <c r="R9" s="22">
        <f t="shared" si="9"/>
        <v>2.2922636103151817E-2</v>
      </c>
      <c r="S9" s="23">
        <f t="shared" si="10"/>
        <v>20</v>
      </c>
      <c r="T9" s="20">
        <f t="shared" si="11"/>
        <v>6</v>
      </c>
    </row>
    <row r="10" spans="1:20" x14ac:dyDescent="0.25">
      <c r="A10" s="13" t="s">
        <v>11</v>
      </c>
      <c r="B10" s="14">
        <v>14324</v>
      </c>
      <c r="C10" s="15">
        <v>14403</v>
      </c>
      <c r="D10" s="16">
        <v>14789</v>
      </c>
      <c r="E10" s="16">
        <v>14749</v>
      </c>
      <c r="F10" s="16">
        <v>14786</v>
      </c>
      <c r="G10" s="16">
        <v>14883</v>
      </c>
      <c r="H10" s="17">
        <v>14912</v>
      </c>
      <c r="I10" s="15">
        <f t="shared" si="0"/>
        <v>29</v>
      </c>
      <c r="J10" s="18">
        <f t="shared" si="1"/>
        <v>1.9485318820129383E-3</v>
      </c>
      <c r="K10" s="19">
        <f t="shared" si="2"/>
        <v>14</v>
      </c>
      <c r="L10" s="20">
        <f t="shared" si="3"/>
        <v>8</v>
      </c>
      <c r="M10" s="23">
        <f t="shared" si="4"/>
        <v>126</v>
      </c>
      <c r="N10" s="22">
        <f t="shared" si="5"/>
        <v>8.5215744623292622E-3</v>
      </c>
      <c r="O10" s="23">
        <f t="shared" si="6"/>
        <v>15</v>
      </c>
      <c r="P10" s="23">
        <f t="shared" si="7"/>
        <v>7</v>
      </c>
      <c r="Q10" s="21">
        <f t="shared" si="8"/>
        <v>163</v>
      </c>
      <c r="R10" s="22">
        <f t="shared" si="9"/>
        <v>1.1051596718421486E-2</v>
      </c>
      <c r="S10" s="23">
        <f t="shared" si="10"/>
        <v>17</v>
      </c>
      <c r="T10" s="20">
        <f t="shared" si="11"/>
        <v>14</v>
      </c>
    </row>
    <row r="11" spans="1:20" x14ac:dyDescent="0.25">
      <c r="A11" s="13" t="s">
        <v>12</v>
      </c>
      <c r="B11" s="14">
        <v>39670</v>
      </c>
      <c r="C11" s="15">
        <v>39839</v>
      </c>
      <c r="D11" s="16">
        <v>42167</v>
      </c>
      <c r="E11" s="16">
        <v>42392</v>
      </c>
      <c r="F11" s="16">
        <v>42300</v>
      </c>
      <c r="G11" s="16">
        <v>42481</v>
      </c>
      <c r="H11" s="17">
        <v>42483</v>
      </c>
      <c r="I11" s="15">
        <f t="shared" si="0"/>
        <v>2</v>
      </c>
      <c r="J11" s="18">
        <f t="shared" si="1"/>
        <v>4.7079871001054485E-5</v>
      </c>
      <c r="K11" s="19">
        <f t="shared" si="2"/>
        <v>20</v>
      </c>
      <c r="L11" s="20">
        <f t="shared" si="3"/>
        <v>21</v>
      </c>
      <c r="M11" s="23">
        <f t="shared" si="4"/>
        <v>183</v>
      </c>
      <c r="N11" s="22">
        <f t="shared" si="5"/>
        <v>4.3262411347517737E-3</v>
      </c>
      <c r="O11" s="23">
        <f t="shared" si="6"/>
        <v>10</v>
      </c>
      <c r="P11" s="23">
        <f t="shared" si="7"/>
        <v>13</v>
      </c>
      <c r="Q11" s="21">
        <f t="shared" si="8"/>
        <v>91</v>
      </c>
      <c r="R11" s="22">
        <f t="shared" si="9"/>
        <v>2.1466314398943531E-3</v>
      </c>
      <c r="S11" s="23">
        <f t="shared" si="10"/>
        <v>21</v>
      </c>
      <c r="T11" s="20">
        <f t="shared" si="11"/>
        <v>22</v>
      </c>
    </row>
    <row r="12" spans="1:20" x14ac:dyDescent="0.25">
      <c r="A12" s="13" t="s">
        <v>13</v>
      </c>
      <c r="B12" s="14">
        <v>118117</v>
      </c>
      <c r="C12" s="15">
        <v>118382</v>
      </c>
      <c r="D12" s="16">
        <v>125199</v>
      </c>
      <c r="E12" s="16">
        <v>125850</v>
      </c>
      <c r="F12" s="16">
        <v>126560</v>
      </c>
      <c r="G12" s="16">
        <v>126917</v>
      </c>
      <c r="H12" s="17">
        <v>126869</v>
      </c>
      <c r="I12" s="15">
        <f t="shared" si="0"/>
        <v>-48</v>
      </c>
      <c r="J12" s="18">
        <f t="shared" si="1"/>
        <v>-3.7819992593579599E-4</v>
      </c>
      <c r="K12" s="19">
        <f t="shared" si="2"/>
        <v>30</v>
      </c>
      <c r="L12" s="20">
        <f t="shared" si="3"/>
        <v>24</v>
      </c>
      <c r="M12" s="23">
        <f t="shared" si="4"/>
        <v>309</v>
      </c>
      <c r="N12" s="22">
        <f t="shared" si="5"/>
        <v>2.4415297092288402E-3</v>
      </c>
      <c r="O12" s="23">
        <f t="shared" si="6"/>
        <v>5</v>
      </c>
      <c r="P12" s="23">
        <f t="shared" si="7"/>
        <v>20</v>
      </c>
      <c r="Q12" s="21">
        <f t="shared" si="8"/>
        <v>1019</v>
      </c>
      <c r="R12" s="22">
        <f t="shared" si="9"/>
        <v>8.0969408025426404E-3</v>
      </c>
      <c r="S12" s="23">
        <f t="shared" si="10"/>
        <v>4</v>
      </c>
      <c r="T12" s="20">
        <f t="shared" si="11"/>
        <v>18</v>
      </c>
    </row>
    <row r="13" spans="1:20" x14ac:dyDescent="0.25">
      <c r="A13" s="13" t="s">
        <v>14</v>
      </c>
      <c r="B13" s="14">
        <v>34021</v>
      </c>
      <c r="C13" s="15">
        <v>34138</v>
      </c>
      <c r="D13" s="16">
        <v>35642</v>
      </c>
      <c r="E13" s="16">
        <v>35845</v>
      </c>
      <c r="F13" s="16">
        <v>35695</v>
      </c>
      <c r="G13" s="16">
        <v>35746</v>
      </c>
      <c r="H13" s="17">
        <v>35830</v>
      </c>
      <c r="I13" s="15">
        <f t="shared" si="0"/>
        <v>84</v>
      </c>
      <c r="J13" s="18">
        <f t="shared" si="1"/>
        <v>2.3499132770099518E-3</v>
      </c>
      <c r="K13" s="19">
        <f t="shared" si="2"/>
        <v>5</v>
      </c>
      <c r="L13" s="20">
        <f t="shared" si="3"/>
        <v>6</v>
      </c>
      <c r="M13" s="23">
        <f t="shared" si="4"/>
        <v>135</v>
      </c>
      <c r="N13" s="22">
        <f t="shared" si="5"/>
        <v>3.7820423028436245E-3</v>
      </c>
      <c r="O13" s="23">
        <f t="shared" si="6"/>
        <v>13</v>
      </c>
      <c r="P13" s="23">
        <f t="shared" si="7"/>
        <v>14</v>
      </c>
      <c r="Q13" s="21">
        <f t="shared" si="8"/>
        <v>-15</v>
      </c>
      <c r="R13" s="22">
        <f t="shared" si="9"/>
        <v>-4.1846840563541932E-4</v>
      </c>
      <c r="S13" s="23">
        <f t="shared" si="10"/>
        <v>24</v>
      </c>
      <c r="T13" s="20">
        <f t="shared" si="11"/>
        <v>24</v>
      </c>
    </row>
    <row r="14" spans="1:20" x14ac:dyDescent="0.25">
      <c r="A14" s="13" t="s">
        <v>15</v>
      </c>
      <c r="B14" s="14">
        <v>10753</v>
      </c>
      <c r="C14" s="15">
        <v>10766</v>
      </c>
      <c r="D14" s="16">
        <v>11397</v>
      </c>
      <c r="E14" s="16">
        <v>11491</v>
      </c>
      <c r="F14" s="16">
        <v>11673</v>
      </c>
      <c r="G14" s="16">
        <v>11694</v>
      </c>
      <c r="H14" s="17">
        <v>11705</v>
      </c>
      <c r="I14" s="15">
        <f t="shared" si="0"/>
        <v>11</v>
      </c>
      <c r="J14" s="18">
        <f t="shared" si="1"/>
        <v>9.4065332649218014E-4</v>
      </c>
      <c r="K14" s="19">
        <f t="shared" si="2"/>
        <v>18</v>
      </c>
      <c r="L14" s="20">
        <f t="shared" si="3"/>
        <v>16</v>
      </c>
      <c r="M14" s="23">
        <f t="shared" si="4"/>
        <v>32</v>
      </c>
      <c r="N14" s="22">
        <f t="shared" si="5"/>
        <v>2.741368971129976E-3</v>
      </c>
      <c r="O14" s="23">
        <f t="shared" si="6"/>
        <v>20</v>
      </c>
      <c r="P14" s="23">
        <f t="shared" si="7"/>
        <v>18</v>
      </c>
      <c r="Q14" s="21">
        <f t="shared" si="8"/>
        <v>214</v>
      </c>
      <c r="R14" s="22">
        <f t="shared" si="9"/>
        <v>1.8623270385519142E-2</v>
      </c>
      <c r="S14" s="23">
        <f t="shared" si="10"/>
        <v>15</v>
      </c>
      <c r="T14" s="20">
        <f t="shared" si="11"/>
        <v>10</v>
      </c>
    </row>
    <row r="15" spans="1:20" x14ac:dyDescent="0.25">
      <c r="A15" s="13" t="s">
        <v>16</v>
      </c>
      <c r="B15" s="14">
        <v>14267</v>
      </c>
      <c r="C15" s="15">
        <v>14365</v>
      </c>
      <c r="D15" s="16">
        <v>14609</v>
      </c>
      <c r="E15" s="16">
        <v>14691</v>
      </c>
      <c r="F15" s="16">
        <v>14532</v>
      </c>
      <c r="G15" s="16">
        <v>14557</v>
      </c>
      <c r="H15" s="17">
        <v>14549</v>
      </c>
      <c r="I15" s="15">
        <f t="shared" si="0"/>
        <v>-8</v>
      </c>
      <c r="J15" s="18">
        <f t="shared" si="1"/>
        <v>-5.4956378374659831E-4</v>
      </c>
      <c r="K15" s="19">
        <f t="shared" si="2"/>
        <v>23</v>
      </c>
      <c r="L15" s="20">
        <f t="shared" si="3"/>
        <v>26</v>
      </c>
      <c r="M15" s="23">
        <f t="shared" si="4"/>
        <v>17</v>
      </c>
      <c r="N15" s="22">
        <f t="shared" si="5"/>
        <v>1.1698320946875729E-3</v>
      </c>
      <c r="O15" s="23">
        <f t="shared" si="6"/>
        <v>21</v>
      </c>
      <c r="P15" s="23">
        <f t="shared" si="7"/>
        <v>22</v>
      </c>
      <c r="Q15" s="21">
        <f t="shared" si="8"/>
        <v>-142</v>
      </c>
      <c r="R15" s="22">
        <f t="shared" si="9"/>
        <v>-9.6657817711524041E-3</v>
      </c>
      <c r="S15" s="23">
        <f t="shared" si="10"/>
        <v>28</v>
      </c>
      <c r="T15" s="20">
        <f t="shared" si="11"/>
        <v>29</v>
      </c>
    </row>
    <row r="16" spans="1:20" x14ac:dyDescent="0.25">
      <c r="A16" s="13" t="s">
        <v>17</v>
      </c>
      <c r="B16" s="14">
        <v>72960</v>
      </c>
      <c r="C16" s="15">
        <v>73185</v>
      </c>
      <c r="D16" s="16">
        <v>77044</v>
      </c>
      <c r="E16" s="16">
        <v>77839</v>
      </c>
      <c r="F16" s="16">
        <v>78074</v>
      </c>
      <c r="G16" s="16">
        <v>78420</v>
      </c>
      <c r="H16" s="17">
        <v>78471</v>
      </c>
      <c r="I16" s="15">
        <f t="shared" si="0"/>
        <v>51</v>
      </c>
      <c r="J16" s="18">
        <f t="shared" si="1"/>
        <v>6.5034429992349985E-4</v>
      </c>
      <c r="K16" s="19">
        <f t="shared" si="2"/>
        <v>10</v>
      </c>
      <c r="L16" s="20">
        <f t="shared" si="3"/>
        <v>18</v>
      </c>
      <c r="M16" s="23">
        <f t="shared" si="4"/>
        <v>397</v>
      </c>
      <c r="N16" s="22">
        <f t="shared" si="5"/>
        <v>5.0849194354074534E-3</v>
      </c>
      <c r="O16" s="23">
        <f t="shared" si="6"/>
        <v>3</v>
      </c>
      <c r="P16" s="23">
        <f t="shared" si="7"/>
        <v>12</v>
      </c>
      <c r="Q16" s="21">
        <f t="shared" si="8"/>
        <v>632</v>
      </c>
      <c r="R16" s="22">
        <f t="shared" si="9"/>
        <v>8.1193232184380015E-3</v>
      </c>
      <c r="S16" s="23">
        <f t="shared" si="10"/>
        <v>8</v>
      </c>
      <c r="T16" s="20">
        <f t="shared" si="11"/>
        <v>17</v>
      </c>
    </row>
    <row r="17" spans="1:21" x14ac:dyDescent="0.25">
      <c r="A17" s="13" t="s">
        <v>18</v>
      </c>
      <c r="B17" s="14">
        <v>47776</v>
      </c>
      <c r="C17" s="15">
        <v>47933</v>
      </c>
      <c r="D17" s="16">
        <v>49358</v>
      </c>
      <c r="E17" s="16">
        <v>49438</v>
      </c>
      <c r="F17" s="16">
        <v>49507</v>
      </c>
      <c r="G17" s="16">
        <v>49779</v>
      </c>
      <c r="H17" s="17">
        <v>49802</v>
      </c>
      <c r="I17" s="15">
        <f t="shared" si="0"/>
        <v>23</v>
      </c>
      <c r="J17" s="18">
        <f t="shared" si="1"/>
        <v>4.6204222664170125E-4</v>
      </c>
      <c r="K17" s="19">
        <f t="shared" si="2"/>
        <v>15</v>
      </c>
      <c r="L17" s="20">
        <f t="shared" si="3"/>
        <v>19</v>
      </c>
      <c r="M17" s="23">
        <f t="shared" si="4"/>
        <v>295</v>
      </c>
      <c r="N17" s="22">
        <f t="shared" si="5"/>
        <v>5.958753307613085E-3</v>
      </c>
      <c r="O17" s="23">
        <f t="shared" si="6"/>
        <v>6</v>
      </c>
      <c r="P17" s="23">
        <f t="shared" si="7"/>
        <v>11</v>
      </c>
      <c r="Q17" s="21">
        <f t="shared" si="8"/>
        <v>364</v>
      </c>
      <c r="R17" s="22">
        <f t="shared" si="9"/>
        <v>7.3627573930983292E-3</v>
      </c>
      <c r="S17" s="23">
        <f t="shared" si="10"/>
        <v>11</v>
      </c>
      <c r="T17" s="20">
        <f t="shared" si="11"/>
        <v>20</v>
      </c>
    </row>
    <row r="18" spans="1:21" x14ac:dyDescent="0.25">
      <c r="A18" s="13" t="s">
        <v>19</v>
      </c>
      <c r="B18" s="14">
        <v>13652</v>
      </c>
      <c r="C18" s="15">
        <v>13757</v>
      </c>
      <c r="D18" s="16">
        <v>13674</v>
      </c>
      <c r="E18" s="16">
        <v>13607</v>
      </c>
      <c r="F18" s="16">
        <v>13719</v>
      </c>
      <c r="G18" s="16">
        <v>13596</v>
      </c>
      <c r="H18" s="17">
        <v>13630</v>
      </c>
      <c r="I18" s="15">
        <f t="shared" si="0"/>
        <v>34</v>
      </c>
      <c r="J18" s="18">
        <f t="shared" si="1"/>
        <v>2.5007355104442741E-3</v>
      </c>
      <c r="K18" s="19">
        <f t="shared" si="2"/>
        <v>13</v>
      </c>
      <c r="L18" s="20">
        <f t="shared" si="3"/>
        <v>5</v>
      </c>
      <c r="M18" s="23">
        <f t="shared" si="4"/>
        <v>-89</v>
      </c>
      <c r="N18" s="22">
        <f t="shared" si="5"/>
        <v>-6.4873533056345467E-3</v>
      </c>
      <c r="O18" s="23">
        <f t="shared" si="6"/>
        <v>30</v>
      </c>
      <c r="P18" s="23">
        <f t="shared" si="7"/>
        <v>31</v>
      </c>
      <c r="Q18" s="21">
        <f t="shared" si="8"/>
        <v>23</v>
      </c>
      <c r="R18" s="22">
        <f t="shared" si="9"/>
        <v>1.6903064599103068E-3</v>
      </c>
      <c r="S18" s="23">
        <f t="shared" si="10"/>
        <v>23</v>
      </c>
      <c r="T18" s="20">
        <f t="shared" si="11"/>
        <v>23</v>
      </c>
    </row>
    <row r="19" spans="1:21" s="4" customFormat="1" x14ac:dyDescent="0.25">
      <c r="A19" s="13" t="s">
        <v>20</v>
      </c>
      <c r="B19" s="14">
        <v>15458</v>
      </c>
      <c r="C19" s="15">
        <v>15526</v>
      </c>
      <c r="D19" s="16">
        <v>15980</v>
      </c>
      <c r="E19" s="16">
        <v>16045</v>
      </c>
      <c r="F19" s="16">
        <v>16245</v>
      </c>
      <c r="G19" s="16">
        <v>16365</v>
      </c>
      <c r="H19" s="17">
        <v>16407</v>
      </c>
      <c r="I19" s="15">
        <f t="shared" si="0"/>
        <v>42</v>
      </c>
      <c r="J19" s="18">
        <f t="shared" si="1"/>
        <v>2.5664527956004157E-3</v>
      </c>
      <c r="K19" s="19">
        <f t="shared" si="2"/>
        <v>11</v>
      </c>
      <c r="L19" s="20">
        <f t="shared" si="3"/>
        <v>3</v>
      </c>
      <c r="M19" s="23">
        <f t="shared" si="4"/>
        <v>162</v>
      </c>
      <c r="N19" s="22">
        <f t="shared" si="5"/>
        <v>9.9722991689750184E-3</v>
      </c>
      <c r="O19" s="23">
        <f t="shared" si="6"/>
        <v>11</v>
      </c>
      <c r="P19" s="23">
        <f t="shared" si="7"/>
        <v>3</v>
      </c>
      <c r="Q19" s="21">
        <f t="shared" si="8"/>
        <v>362</v>
      </c>
      <c r="R19" s="22">
        <f t="shared" si="9"/>
        <v>2.25615456528514E-2</v>
      </c>
      <c r="S19" s="23">
        <f t="shared" si="10"/>
        <v>12</v>
      </c>
      <c r="T19" s="20">
        <f t="shared" si="11"/>
        <v>7</v>
      </c>
      <c r="U19" s="2"/>
    </row>
    <row r="20" spans="1:21" s="4" customFormat="1" x14ac:dyDescent="0.25">
      <c r="A20" s="24" t="s">
        <v>21</v>
      </c>
      <c r="B20" s="25">
        <v>98067</v>
      </c>
      <c r="C20" s="26">
        <v>98316</v>
      </c>
      <c r="D20" s="27">
        <v>103251</v>
      </c>
      <c r="E20" s="27">
        <v>104232</v>
      </c>
      <c r="F20" s="27">
        <v>105675</v>
      </c>
      <c r="G20" s="27">
        <v>106341</v>
      </c>
      <c r="H20" s="28">
        <v>106467</v>
      </c>
      <c r="I20" s="26">
        <f t="shared" si="0"/>
        <v>126</v>
      </c>
      <c r="J20" s="29">
        <f t="shared" si="1"/>
        <v>1.1848675487347027E-3</v>
      </c>
      <c r="K20" s="30">
        <f t="shared" si="2"/>
        <v>1</v>
      </c>
      <c r="L20" s="31">
        <f t="shared" si="3"/>
        <v>15</v>
      </c>
      <c r="M20" s="34">
        <f t="shared" si="4"/>
        <v>792</v>
      </c>
      <c r="N20" s="33">
        <f t="shared" si="5"/>
        <v>7.4946770759403147E-3</v>
      </c>
      <c r="O20" s="34">
        <f t="shared" si="6"/>
        <v>1</v>
      </c>
      <c r="P20" s="34">
        <f t="shared" si="7"/>
        <v>8</v>
      </c>
      <c r="Q20" s="32">
        <f>H20-E20</f>
        <v>2235</v>
      </c>
      <c r="R20" s="33">
        <f>H20/E20-1</f>
        <v>2.1442551231867446E-2</v>
      </c>
      <c r="S20" s="34">
        <f>_xlfn.RANK.EQ(Q20,$Q$6:$Q$37)</f>
        <v>1</v>
      </c>
      <c r="T20" s="31">
        <f t="shared" si="11"/>
        <v>8</v>
      </c>
      <c r="U20" s="2"/>
    </row>
    <row r="21" spans="1:21" x14ac:dyDescent="0.25">
      <c r="A21" s="13" t="s">
        <v>22</v>
      </c>
      <c r="B21" s="14">
        <v>36276</v>
      </c>
      <c r="C21" s="15">
        <v>36262</v>
      </c>
      <c r="D21" s="16">
        <v>37104</v>
      </c>
      <c r="E21" s="16">
        <v>37211</v>
      </c>
      <c r="F21" s="16">
        <v>37170</v>
      </c>
      <c r="G21" s="16">
        <v>37067</v>
      </c>
      <c r="H21" s="17">
        <v>37057</v>
      </c>
      <c r="I21" s="15">
        <f t="shared" si="0"/>
        <v>-10</v>
      </c>
      <c r="J21" s="18">
        <f t="shared" si="1"/>
        <v>-2.6978174656699938E-4</v>
      </c>
      <c r="K21" s="19">
        <f t="shared" si="2"/>
        <v>24</v>
      </c>
      <c r="L21" s="20">
        <f t="shared" si="3"/>
        <v>23</v>
      </c>
      <c r="M21" s="23">
        <f t="shared" si="4"/>
        <v>-113</v>
      </c>
      <c r="N21" s="22">
        <f t="shared" si="5"/>
        <v>-3.0400860909335359E-3</v>
      </c>
      <c r="O21" s="23">
        <f t="shared" si="6"/>
        <v>31</v>
      </c>
      <c r="P21" s="23">
        <f t="shared" si="7"/>
        <v>28</v>
      </c>
      <c r="Q21" s="21">
        <f t="shared" si="8"/>
        <v>-154</v>
      </c>
      <c r="R21" s="22">
        <f t="shared" si="9"/>
        <v>-4.1385611781462606E-3</v>
      </c>
      <c r="S21" s="23">
        <f t="shared" si="10"/>
        <v>29</v>
      </c>
      <c r="T21" s="20">
        <f t="shared" si="11"/>
        <v>26</v>
      </c>
    </row>
    <row r="22" spans="1:21" x14ac:dyDescent="0.25">
      <c r="A22" s="13" t="s">
        <v>23</v>
      </c>
      <c r="B22" s="14">
        <v>12099</v>
      </c>
      <c r="C22" s="15">
        <v>12097</v>
      </c>
      <c r="D22" s="16">
        <v>12579</v>
      </c>
      <c r="E22" s="16">
        <v>12608</v>
      </c>
      <c r="F22" s="16">
        <v>12596</v>
      </c>
      <c r="G22" s="16">
        <v>12552</v>
      </c>
      <c r="H22" s="17">
        <v>12534</v>
      </c>
      <c r="I22" s="15">
        <f t="shared" si="0"/>
        <v>-18</v>
      </c>
      <c r="J22" s="18">
        <f t="shared" si="1"/>
        <v>-1.4340344168259911E-3</v>
      </c>
      <c r="K22" s="19">
        <f t="shared" si="2"/>
        <v>27</v>
      </c>
      <c r="L22" s="20">
        <f t="shared" si="3"/>
        <v>28</v>
      </c>
      <c r="M22" s="23">
        <f t="shared" si="4"/>
        <v>-62</v>
      </c>
      <c r="N22" s="22">
        <f t="shared" si="5"/>
        <v>-4.9221975230231418E-3</v>
      </c>
      <c r="O22" s="23">
        <f t="shared" si="6"/>
        <v>28</v>
      </c>
      <c r="P22" s="23">
        <f t="shared" si="7"/>
        <v>29</v>
      </c>
      <c r="Q22" s="21">
        <f t="shared" si="8"/>
        <v>-74</v>
      </c>
      <c r="R22" s="22">
        <f t="shared" si="9"/>
        <v>-5.8692893401015578E-3</v>
      </c>
      <c r="S22" s="23">
        <f t="shared" si="10"/>
        <v>26</v>
      </c>
      <c r="T22" s="20">
        <f t="shared" si="11"/>
        <v>27</v>
      </c>
    </row>
    <row r="23" spans="1:21" x14ac:dyDescent="0.25">
      <c r="A23" s="13" t="s">
        <v>24</v>
      </c>
      <c r="B23" s="14">
        <v>12766</v>
      </c>
      <c r="C23" s="15">
        <v>12792</v>
      </c>
      <c r="D23" s="16">
        <v>13590</v>
      </c>
      <c r="E23" s="16">
        <v>13668</v>
      </c>
      <c r="F23" s="16">
        <v>13869</v>
      </c>
      <c r="G23" s="16">
        <v>13918</v>
      </c>
      <c r="H23" s="17">
        <v>13917</v>
      </c>
      <c r="I23" s="15">
        <f t="shared" si="0"/>
        <v>-1</v>
      </c>
      <c r="J23" s="18">
        <f t="shared" si="1"/>
        <v>-7.1849403649903998E-5</v>
      </c>
      <c r="K23" s="19">
        <f t="shared" si="2"/>
        <v>22</v>
      </c>
      <c r="L23" s="20">
        <f t="shared" si="3"/>
        <v>22</v>
      </c>
      <c r="M23" s="23">
        <f t="shared" si="4"/>
        <v>48</v>
      </c>
      <c r="N23" s="22">
        <f t="shared" si="5"/>
        <v>3.4609560891196711E-3</v>
      </c>
      <c r="O23" s="23">
        <f t="shared" si="6"/>
        <v>18</v>
      </c>
      <c r="P23" s="23">
        <f t="shared" si="7"/>
        <v>16</v>
      </c>
      <c r="Q23" s="21">
        <f t="shared" si="8"/>
        <v>249</v>
      </c>
      <c r="R23" s="22">
        <f t="shared" si="9"/>
        <v>1.8217734855136003E-2</v>
      </c>
      <c r="S23" s="23">
        <f t="shared" si="10"/>
        <v>14</v>
      </c>
      <c r="T23" s="20">
        <f t="shared" si="11"/>
        <v>11</v>
      </c>
    </row>
    <row r="24" spans="1:21" x14ac:dyDescent="0.25">
      <c r="A24" s="13" t="s">
        <v>25</v>
      </c>
      <c r="B24" s="14">
        <v>69698</v>
      </c>
      <c r="C24" s="15">
        <v>69980</v>
      </c>
      <c r="D24" s="16">
        <v>74823</v>
      </c>
      <c r="E24" s="16">
        <v>75353</v>
      </c>
      <c r="F24" s="16">
        <v>76087</v>
      </c>
      <c r="G24" s="16">
        <v>76657</v>
      </c>
      <c r="H24" s="17">
        <v>76763</v>
      </c>
      <c r="I24" s="15">
        <f t="shared" si="0"/>
        <v>106</v>
      </c>
      <c r="J24" s="18">
        <f t="shared" si="1"/>
        <v>1.3827830465580337E-3</v>
      </c>
      <c r="K24" s="19">
        <f t="shared" si="2"/>
        <v>3</v>
      </c>
      <c r="L24" s="20">
        <f t="shared" si="3"/>
        <v>14</v>
      </c>
      <c r="M24" s="23">
        <f t="shared" si="4"/>
        <v>676</v>
      </c>
      <c r="N24" s="22">
        <f t="shared" si="5"/>
        <v>8.8845663516763373E-3</v>
      </c>
      <c r="O24" s="23">
        <f t="shared" si="6"/>
        <v>2</v>
      </c>
      <c r="P24" s="23">
        <f t="shared" si="7"/>
        <v>6</v>
      </c>
      <c r="Q24" s="21">
        <f t="shared" si="8"/>
        <v>1410</v>
      </c>
      <c r="R24" s="22">
        <f t="shared" si="9"/>
        <v>1.8711929186628229E-2</v>
      </c>
      <c r="S24" s="23">
        <f t="shared" si="10"/>
        <v>3</v>
      </c>
      <c r="T24" s="20">
        <f t="shared" si="11"/>
        <v>9</v>
      </c>
    </row>
    <row r="25" spans="1:21" x14ac:dyDescent="0.25">
      <c r="A25" s="13" t="s">
        <v>26</v>
      </c>
      <c r="B25" s="14">
        <v>13897</v>
      </c>
      <c r="C25" s="15">
        <v>13903</v>
      </c>
      <c r="D25" s="16">
        <v>14401</v>
      </c>
      <c r="E25" s="16">
        <v>14338</v>
      </c>
      <c r="F25" s="16">
        <v>14448</v>
      </c>
      <c r="G25" s="16">
        <v>14447</v>
      </c>
      <c r="H25" s="17">
        <v>14484</v>
      </c>
      <c r="I25" s="15">
        <f t="shared" si="0"/>
        <v>37</v>
      </c>
      <c r="J25" s="18">
        <f t="shared" si="1"/>
        <v>2.5610853464386185E-3</v>
      </c>
      <c r="K25" s="19">
        <f t="shared" si="2"/>
        <v>12</v>
      </c>
      <c r="L25" s="20">
        <f t="shared" si="3"/>
        <v>4</v>
      </c>
      <c r="M25" s="23">
        <f t="shared" si="4"/>
        <v>36</v>
      </c>
      <c r="N25" s="22">
        <f t="shared" si="5"/>
        <v>2.491694352159568E-3</v>
      </c>
      <c r="O25" s="23">
        <f t="shared" si="6"/>
        <v>19</v>
      </c>
      <c r="P25" s="23">
        <f t="shared" si="7"/>
        <v>19</v>
      </c>
      <c r="Q25" s="21">
        <f t="shared" si="8"/>
        <v>146</v>
      </c>
      <c r="R25" s="22">
        <f t="shared" si="9"/>
        <v>1.0182731203794093E-2</v>
      </c>
      <c r="S25" s="23">
        <f t="shared" si="10"/>
        <v>19</v>
      </c>
      <c r="T25" s="20">
        <f t="shared" si="11"/>
        <v>16</v>
      </c>
    </row>
    <row r="26" spans="1:21" x14ac:dyDescent="0.25">
      <c r="A26" s="13" t="s">
        <v>27</v>
      </c>
      <c r="B26" s="14">
        <v>33169</v>
      </c>
      <c r="C26" s="15">
        <v>33314</v>
      </c>
      <c r="D26" s="16">
        <v>34423</v>
      </c>
      <c r="E26" s="16">
        <v>34668</v>
      </c>
      <c r="F26" s="16">
        <v>35020</v>
      </c>
      <c r="G26" s="16">
        <v>35207</v>
      </c>
      <c r="H26" s="17">
        <v>35275</v>
      </c>
      <c r="I26" s="15">
        <f t="shared" si="0"/>
        <v>68</v>
      </c>
      <c r="J26" s="18">
        <f t="shared" si="1"/>
        <v>1.9314340898117788E-3</v>
      </c>
      <c r="K26" s="19">
        <f t="shared" si="2"/>
        <v>6</v>
      </c>
      <c r="L26" s="20">
        <f t="shared" si="3"/>
        <v>9</v>
      </c>
      <c r="M26" s="23">
        <f t="shared" si="4"/>
        <v>255</v>
      </c>
      <c r="N26" s="22">
        <f t="shared" si="5"/>
        <v>7.2815533980583602E-3</v>
      </c>
      <c r="O26" s="23">
        <f t="shared" si="6"/>
        <v>8</v>
      </c>
      <c r="P26" s="23">
        <f t="shared" si="7"/>
        <v>9</v>
      </c>
      <c r="Q26" s="21">
        <f t="shared" si="8"/>
        <v>607</v>
      </c>
      <c r="R26" s="22">
        <f t="shared" si="9"/>
        <v>1.7508941963770619E-2</v>
      </c>
      <c r="S26" s="23">
        <f t="shared" si="10"/>
        <v>10</v>
      </c>
      <c r="T26" s="20">
        <f t="shared" si="11"/>
        <v>12</v>
      </c>
    </row>
    <row r="27" spans="1:21" x14ac:dyDescent="0.25">
      <c r="A27" s="13" t="s">
        <v>28</v>
      </c>
      <c r="B27" s="14">
        <v>26076</v>
      </c>
      <c r="C27" s="15">
        <v>26110</v>
      </c>
      <c r="D27" s="16">
        <v>28507</v>
      </c>
      <c r="E27" s="16">
        <v>28992</v>
      </c>
      <c r="F27" s="16">
        <v>29588</v>
      </c>
      <c r="G27" s="16">
        <v>29856</v>
      </c>
      <c r="H27" s="17">
        <v>29876</v>
      </c>
      <c r="I27" s="15">
        <f t="shared" si="0"/>
        <v>20</v>
      </c>
      <c r="J27" s="18">
        <f t="shared" si="1"/>
        <v>6.6988210075025201E-4</v>
      </c>
      <c r="K27" s="19">
        <f t="shared" si="2"/>
        <v>17</v>
      </c>
      <c r="L27" s="20">
        <f t="shared" si="3"/>
        <v>17</v>
      </c>
      <c r="M27" s="23">
        <f t="shared" si="4"/>
        <v>288</v>
      </c>
      <c r="N27" s="22">
        <f t="shared" si="5"/>
        <v>9.7336758145194491E-3</v>
      </c>
      <c r="O27" s="23">
        <f t="shared" si="6"/>
        <v>7</v>
      </c>
      <c r="P27" s="23">
        <f t="shared" si="7"/>
        <v>5</v>
      </c>
      <c r="Q27" s="21">
        <f t="shared" si="8"/>
        <v>884</v>
      </c>
      <c r="R27" s="22">
        <f t="shared" si="9"/>
        <v>3.0491169977924892E-2</v>
      </c>
      <c r="S27" s="23">
        <f t="shared" si="10"/>
        <v>5</v>
      </c>
      <c r="T27" s="20">
        <f t="shared" si="11"/>
        <v>4</v>
      </c>
    </row>
    <row r="28" spans="1:21" x14ac:dyDescent="0.25">
      <c r="A28" s="13" t="s">
        <v>29</v>
      </c>
      <c r="B28" s="14">
        <v>16569</v>
      </c>
      <c r="C28" s="15">
        <v>16716</v>
      </c>
      <c r="D28" s="16">
        <v>19275</v>
      </c>
      <c r="E28" s="16">
        <v>19607</v>
      </c>
      <c r="F28" s="16">
        <v>20714</v>
      </c>
      <c r="G28" s="16">
        <v>20928</v>
      </c>
      <c r="H28" s="17">
        <v>21046</v>
      </c>
      <c r="I28" s="15">
        <f t="shared" si="0"/>
        <v>118</v>
      </c>
      <c r="J28" s="18">
        <f t="shared" si="1"/>
        <v>5.6383792048930736E-3</v>
      </c>
      <c r="K28" s="19">
        <f t="shared" si="2"/>
        <v>2</v>
      </c>
      <c r="L28" s="20">
        <f t="shared" si="3"/>
        <v>1</v>
      </c>
      <c r="M28" s="23">
        <f t="shared" si="4"/>
        <v>332</v>
      </c>
      <c r="N28" s="22">
        <f t="shared" si="5"/>
        <v>1.6027807280100337E-2</v>
      </c>
      <c r="O28" s="23">
        <f t="shared" si="6"/>
        <v>4</v>
      </c>
      <c r="P28" s="23">
        <f t="shared" si="7"/>
        <v>1</v>
      </c>
      <c r="Q28" s="21">
        <f t="shared" si="8"/>
        <v>1439</v>
      </c>
      <c r="R28" s="22">
        <f t="shared" si="9"/>
        <v>7.3392155862702202E-2</v>
      </c>
      <c r="S28" s="23">
        <f t="shared" si="10"/>
        <v>2</v>
      </c>
      <c r="T28" s="20">
        <f t="shared" si="11"/>
        <v>1</v>
      </c>
    </row>
    <row r="29" spans="1:21" x14ac:dyDescent="0.25">
      <c r="A29" s="13" t="s">
        <v>30</v>
      </c>
      <c r="B29" s="14">
        <v>22803</v>
      </c>
      <c r="C29" s="15">
        <v>22858</v>
      </c>
      <c r="D29" s="16">
        <v>23707</v>
      </c>
      <c r="E29" s="16">
        <v>23705</v>
      </c>
      <c r="F29" s="16">
        <v>23802</v>
      </c>
      <c r="G29" s="16">
        <v>23886</v>
      </c>
      <c r="H29" s="17">
        <v>23888</v>
      </c>
      <c r="I29" s="15">
        <f t="shared" si="0"/>
        <v>2</v>
      </c>
      <c r="J29" s="18">
        <f t="shared" si="1"/>
        <v>8.3731055848579317E-5</v>
      </c>
      <c r="K29" s="19">
        <f t="shared" si="2"/>
        <v>20</v>
      </c>
      <c r="L29" s="20">
        <f t="shared" si="3"/>
        <v>20</v>
      </c>
      <c r="M29" s="23">
        <f t="shared" si="4"/>
        <v>86</v>
      </c>
      <c r="N29" s="22">
        <f t="shared" si="5"/>
        <v>3.6131417527938137E-3</v>
      </c>
      <c r="O29" s="23">
        <f t="shared" si="6"/>
        <v>17</v>
      </c>
      <c r="P29" s="23">
        <f t="shared" si="7"/>
        <v>15</v>
      </c>
      <c r="Q29" s="21">
        <f t="shared" si="8"/>
        <v>183</v>
      </c>
      <c r="R29" s="22">
        <f t="shared" si="9"/>
        <v>7.7198903184982903E-3</v>
      </c>
      <c r="S29" s="23">
        <f t="shared" si="10"/>
        <v>16</v>
      </c>
      <c r="T29" s="20">
        <f t="shared" si="11"/>
        <v>19</v>
      </c>
    </row>
    <row r="30" spans="1:21" x14ac:dyDescent="0.25">
      <c r="A30" s="13" t="s">
        <v>31</v>
      </c>
      <c r="B30" s="14">
        <v>40632</v>
      </c>
      <c r="C30" s="15">
        <v>40582</v>
      </c>
      <c r="D30" s="16">
        <v>42868</v>
      </c>
      <c r="E30" s="16">
        <v>43033</v>
      </c>
      <c r="F30" s="16">
        <v>43507</v>
      </c>
      <c r="G30" s="16">
        <v>43592</v>
      </c>
      <c r="H30" s="17">
        <v>43656</v>
      </c>
      <c r="I30" s="15">
        <f t="shared" si="0"/>
        <v>64</v>
      </c>
      <c r="J30" s="18">
        <f t="shared" si="1"/>
        <v>1.4681592952834333E-3</v>
      </c>
      <c r="K30" s="19">
        <f t="shared" si="2"/>
        <v>7</v>
      </c>
      <c r="L30" s="20">
        <f t="shared" si="3"/>
        <v>12</v>
      </c>
      <c r="M30" s="23">
        <f t="shared" si="4"/>
        <v>149</v>
      </c>
      <c r="N30" s="22">
        <f t="shared" si="5"/>
        <v>3.4247362493391442E-3</v>
      </c>
      <c r="O30" s="23">
        <f t="shared" si="6"/>
        <v>12</v>
      </c>
      <c r="P30" s="23">
        <f t="shared" si="7"/>
        <v>17</v>
      </c>
      <c r="Q30" s="21">
        <f t="shared" si="8"/>
        <v>623</v>
      </c>
      <c r="R30" s="22">
        <f t="shared" si="9"/>
        <v>1.4477261636418604E-2</v>
      </c>
      <c r="S30" s="23">
        <f t="shared" si="10"/>
        <v>9</v>
      </c>
      <c r="T30" s="20">
        <f t="shared" si="11"/>
        <v>13</v>
      </c>
    </row>
    <row r="31" spans="1:21" x14ac:dyDescent="0.25">
      <c r="A31" s="13" t="s">
        <v>32</v>
      </c>
      <c r="B31" s="14">
        <v>37552</v>
      </c>
      <c r="C31" s="15">
        <v>37597</v>
      </c>
      <c r="D31" s="16">
        <v>39139</v>
      </c>
      <c r="E31" s="16">
        <v>39364</v>
      </c>
      <c r="F31" s="16">
        <v>39024</v>
      </c>
      <c r="G31" s="16">
        <v>38834</v>
      </c>
      <c r="H31" s="17">
        <v>38818</v>
      </c>
      <c r="I31" s="15">
        <f t="shared" si="0"/>
        <v>-16</v>
      </c>
      <c r="J31" s="18">
        <f t="shared" si="1"/>
        <v>-4.1201009424729484E-4</v>
      </c>
      <c r="K31" s="19">
        <f t="shared" si="2"/>
        <v>26</v>
      </c>
      <c r="L31" s="20">
        <f t="shared" si="3"/>
        <v>25</v>
      </c>
      <c r="M31" s="23">
        <f t="shared" si="4"/>
        <v>-206</v>
      </c>
      <c r="N31" s="22">
        <f t="shared" si="5"/>
        <v>-5.2788027880278365E-3</v>
      </c>
      <c r="O31" s="23">
        <f t="shared" si="6"/>
        <v>32</v>
      </c>
      <c r="P31" s="23">
        <f t="shared" si="7"/>
        <v>30</v>
      </c>
      <c r="Q31" s="21">
        <f t="shared" si="8"/>
        <v>-546</v>
      </c>
      <c r="R31" s="22">
        <f t="shared" si="9"/>
        <v>-1.387054161162482E-2</v>
      </c>
      <c r="S31" s="23">
        <f t="shared" si="10"/>
        <v>30</v>
      </c>
      <c r="T31" s="20">
        <f t="shared" si="11"/>
        <v>30</v>
      </c>
    </row>
    <row r="32" spans="1:21" x14ac:dyDescent="0.25">
      <c r="A32" s="13" t="s">
        <v>33</v>
      </c>
      <c r="B32" s="14">
        <v>10735</v>
      </c>
      <c r="C32" s="15">
        <v>10814</v>
      </c>
      <c r="D32" s="16">
        <v>11432</v>
      </c>
      <c r="E32" s="16">
        <v>11534</v>
      </c>
      <c r="F32" s="16">
        <v>11763</v>
      </c>
      <c r="G32" s="16">
        <v>11856</v>
      </c>
      <c r="H32" s="17">
        <v>11878</v>
      </c>
      <c r="I32" s="15">
        <f t="shared" si="0"/>
        <v>22</v>
      </c>
      <c r="J32" s="18">
        <f t="shared" si="1"/>
        <v>1.855600539811153E-3</v>
      </c>
      <c r="K32" s="19">
        <f t="shared" si="2"/>
        <v>16</v>
      </c>
      <c r="L32" s="20">
        <f t="shared" si="3"/>
        <v>10</v>
      </c>
      <c r="M32" s="23">
        <f t="shared" si="4"/>
        <v>115</v>
      </c>
      <c r="N32" s="22">
        <f t="shared" si="5"/>
        <v>9.776417580549257E-3</v>
      </c>
      <c r="O32" s="23">
        <f t="shared" si="6"/>
        <v>16</v>
      </c>
      <c r="P32" s="23">
        <f t="shared" si="7"/>
        <v>4</v>
      </c>
      <c r="Q32" s="21">
        <f t="shared" si="8"/>
        <v>344</v>
      </c>
      <c r="R32" s="22">
        <f t="shared" si="9"/>
        <v>2.9824865614704432E-2</v>
      </c>
      <c r="S32" s="23">
        <f t="shared" si="10"/>
        <v>13</v>
      </c>
      <c r="T32" s="20">
        <f t="shared" si="11"/>
        <v>5</v>
      </c>
    </row>
    <row r="33" spans="1:20" x14ac:dyDescent="0.25">
      <c r="A33" s="13" t="s">
        <v>34</v>
      </c>
      <c r="B33" s="14">
        <v>33799</v>
      </c>
      <c r="C33" s="15">
        <v>33968</v>
      </c>
      <c r="D33" s="16">
        <v>34785</v>
      </c>
      <c r="E33" s="16">
        <v>34740</v>
      </c>
      <c r="F33" s="16">
        <v>34174</v>
      </c>
      <c r="G33" s="16">
        <v>34223</v>
      </c>
      <c r="H33" s="17">
        <v>34190</v>
      </c>
      <c r="I33" s="15">
        <f t="shared" si="0"/>
        <v>-33</v>
      </c>
      <c r="J33" s="18">
        <f t="shared" si="1"/>
        <v>-9.6426379919933858E-4</v>
      </c>
      <c r="K33" s="19">
        <f t="shared" si="2"/>
        <v>28</v>
      </c>
      <c r="L33" s="20">
        <f t="shared" si="3"/>
        <v>27</v>
      </c>
      <c r="M33" s="23">
        <f t="shared" si="4"/>
        <v>16</v>
      </c>
      <c r="N33" s="22">
        <f t="shared" si="5"/>
        <v>4.6819219289528924E-4</v>
      </c>
      <c r="O33" s="23">
        <f t="shared" si="6"/>
        <v>22</v>
      </c>
      <c r="P33" s="23">
        <f t="shared" si="7"/>
        <v>24</v>
      </c>
      <c r="Q33" s="21">
        <f t="shared" si="8"/>
        <v>-550</v>
      </c>
      <c r="R33" s="22">
        <f t="shared" si="9"/>
        <v>-1.5831894070235997E-2</v>
      </c>
      <c r="S33" s="23">
        <f t="shared" si="10"/>
        <v>31</v>
      </c>
      <c r="T33" s="20">
        <f t="shared" si="11"/>
        <v>32</v>
      </c>
    </row>
    <row r="34" spans="1:20" x14ac:dyDescent="0.25">
      <c r="A34" s="13" t="s">
        <v>35</v>
      </c>
      <c r="B34" s="14">
        <v>5146</v>
      </c>
      <c r="C34" s="15">
        <v>5194</v>
      </c>
      <c r="D34" s="16">
        <v>5466</v>
      </c>
      <c r="E34" s="16">
        <v>5453</v>
      </c>
      <c r="F34" s="16">
        <v>5549</v>
      </c>
      <c r="G34" s="16">
        <v>5522</v>
      </c>
      <c r="H34" s="17">
        <v>5512</v>
      </c>
      <c r="I34" s="15">
        <f t="shared" si="0"/>
        <v>-10</v>
      </c>
      <c r="J34" s="18">
        <f t="shared" si="1"/>
        <v>-1.810938065918144E-3</v>
      </c>
      <c r="K34" s="19">
        <f t="shared" si="2"/>
        <v>24</v>
      </c>
      <c r="L34" s="20">
        <f t="shared" si="3"/>
        <v>29</v>
      </c>
      <c r="M34" s="23">
        <f t="shared" si="4"/>
        <v>-37</v>
      </c>
      <c r="N34" s="22">
        <f t="shared" si="5"/>
        <v>-6.6678680843395011E-3</v>
      </c>
      <c r="O34" s="23">
        <f t="shared" si="6"/>
        <v>26</v>
      </c>
      <c r="P34" s="23">
        <f t="shared" si="7"/>
        <v>32</v>
      </c>
      <c r="Q34" s="21">
        <f t="shared" si="8"/>
        <v>59</v>
      </c>
      <c r="R34" s="22">
        <f t="shared" si="9"/>
        <v>1.0819732257473014E-2</v>
      </c>
      <c r="S34" s="23">
        <f t="shared" si="10"/>
        <v>22</v>
      </c>
      <c r="T34" s="20">
        <f t="shared" si="11"/>
        <v>15</v>
      </c>
    </row>
    <row r="35" spans="1:20" x14ac:dyDescent="0.25">
      <c r="A35" s="13" t="s">
        <v>36</v>
      </c>
      <c r="B35" s="14">
        <v>43019</v>
      </c>
      <c r="C35" s="15">
        <v>43183</v>
      </c>
      <c r="D35" s="16">
        <v>44116</v>
      </c>
      <c r="E35" s="16">
        <v>44111</v>
      </c>
      <c r="F35" s="16">
        <v>43533</v>
      </c>
      <c r="G35" s="16">
        <v>43401</v>
      </c>
      <c r="H35" s="17">
        <v>43496</v>
      </c>
      <c r="I35" s="15">
        <f t="shared" si="0"/>
        <v>95</v>
      </c>
      <c r="J35" s="18">
        <f t="shared" si="1"/>
        <v>2.1888896569204341E-3</v>
      </c>
      <c r="K35" s="19">
        <f t="shared" si="2"/>
        <v>4</v>
      </c>
      <c r="L35" s="20">
        <f t="shared" si="3"/>
        <v>7</v>
      </c>
      <c r="M35" s="23">
        <f t="shared" si="4"/>
        <v>-37</v>
      </c>
      <c r="N35" s="22">
        <f t="shared" si="5"/>
        <v>-8.4992993820776075E-4</v>
      </c>
      <c r="O35" s="23">
        <f t="shared" si="6"/>
        <v>26</v>
      </c>
      <c r="P35" s="23">
        <f t="shared" si="7"/>
        <v>25</v>
      </c>
      <c r="Q35" s="21">
        <f t="shared" si="8"/>
        <v>-615</v>
      </c>
      <c r="R35" s="22">
        <f t="shared" si="9"/>
        <v>-1.3942100609825259E-2</v>
      </c>
      <c r="S35" s="23">
        <f t="shared" si="10"/>
        <v>32</v>
      </c>
      <c r="T35" s="20">
        <f t="shared" si="11"/>
        <v>31</v>
      </c>
    </row>
    <row r="36" spans="1:20" x14ac:dyDescent="0.25">
      <c r="A36" s="13" t="s">
        <v>37</v>
      </c>
      <c r="B36" s="14">
        <v>19413</v>
      </c>
      <c r="C36" s="15">
        <v>19514</v>
      </c>
      <c r="D36" s="16">
        <v>20773</v>
      </c>
      <c r="E36" s="16">
        <v>20936</v>
      </c>
      <c r="F36" s="16">
        <v>21443</v>
      </c>
      <c r="G36" s="16">
        <v>21763</v>
      </c>
      <c r="H36" s="17">
        <v>21577</v>
      </c>
      <c r="I36" s="15">
        <f t="shared" si="0"/>
        <v>-186</v>
      </c>
      <c r="J36" s="18">
        <f t="shared" si="1"/>
        <v>-8.5466158158342687E-3</v>
      </c>
      <c r="K36" s="19">
        <f t="shared" si="2"/>
        <v>32</v>
      </c>
      <c r="L36" s="20">
        <f t="shared" si="3"/>
        <v>32</v>
      </c>
      <c r="M36" s="23">
        <f t="shared" si="4"/>
        <v>134</v>
      </c>
      <c r="N36" s="22">
        <f t="shared" si="5"/>
        <v>6.2491255887702213E-3</v>
      </c>
      <c r="O36" s="23">
        <f t="shared" si="6"/>
        <v>14</v>
      </c>
      <c r="P36" s="23">
        <f t="shared" si="7"/>
        <v>10</v>
      </c>
      <c r="Q36" s="21">
        <f t="shared" si="8"/>
        <v>641</v>
      </c>
      <c r="R36" s="22">
        <f t="shared" si="9"/>
        <v>3.0617118838364599E-2</v>
      </c>
      <c r="S36" s="23">
        <f t="shared" si="10"/>
        <v>7</v>
      </c>
      <c r="T36" s="20">
        <f t="shared" si="11"/>
        <v>3</v>
      </c>
    </row>
    <row r="37" spans="1:20" x14ac:dyDescent="0.25">
      <c r="A37" s="13" t="s">
        <v>38</v>
      </c>
      <c r="B37" s="14">
        <v>11771</v>
      </c>
      <c r="C37" s="15">
        <v>11796</v>
      </c>
      <c r="D37" s="16">
        <v>12068</v>
      </c>
      <c r="E37" s="16">
        <v>12042</v>
      </c>
      <c r="F37" s="16">
        <v>11966</v>
      </c>
      <c r="G37" s="16">
        <v>11992</v>
      </c>
      <c r="H37" s="17">
        <v>11938</v>
      </c>
      <c r="I37" s="15">
        <f t="shared" si="0"/>
        <v>-54</v>
      </c>
      <c r="J37" s="18">
        <f t="shared" si="1"/>
        <v>-4.5030020013342442E-3</v>
      </c>
      <c r="K37" s="19">
        <f t="shared" si="2"/>
        <v>31</v>
      </c>
      <c r="L37" s="20">
        <f t="shared" si="3"/>
        <v>31</v>
      </c>
      <c r="M37" s="23">
        <f t="shared" si="4"/>
        <v>-28</v>
      </c>
      <c r="N37" s="22">
        <f t="shared" si="5"/>
        <v>-2.3399632291493111E-3</v>
      </c>
      <c r="O37" s="23">
        <f t="shared" si="6"/>
        <v>25</v>
      </c>
      <c r="P37" s="23">
        <f t="shared" si="7"/>
        <v>27</v>
      </c>
      <c r="Q37" s="21">
        <f t="shared" si="8"/>
        <v>-104</v>
      </c>
      <c r="R37" s="22">
        <f t="shared" si="9"/>
        <v>-8.6364391297126808E-3</v>
      </c>
      <c r="S37" s="23">
        <f t="shared" si="10"/>
        <v>27</v>
      </c>
      <c r="T37" s="20">
        <f t="shared" si="11"/>
        <v>28</v>
      </c>
    </row>
    <row r="38" spans="1:20" s="9" customFormat="1" x14ac:dyDescent="0.25">
      <c r="A38" s="35" t="s">
        <v>39</v>
      </c>
      <c r="B38" s="62">
        <f t="shared" ref="B38:F38" si="12">SUM(B6:B37)</f>
        <v>1000414</v>
      </c>
      <c r="C38" s="36">
        <f t="shared" si="12"/>
        <v>1003261</v>
      </c>
      <c r="D38" s="63">
        <f t="shared" si="12"/>
        <v>1053670</v>
      </c>
      <c r="E38" s="63">
        <f t="shared" si="12"/>
        <v>1059255</v>
      </c>
      <c r="F38" s="63">
        <f t="shared" si="12"/>
        <v>1065556</v>
      </c>
      <c r="G38" s="63">
        <f>SUM(G6:G37)</f>
        <v>1069067</v>
      </c>
      <c r="H38" s="64">
        <f>SUM(H6:H37)</f>
        <v>1069704</v>
      </c>
      <c r="I38" s="36">
        <f>H38-G38</f>
        <v>637</v>
      </c>
      <c r="J38" s="37">
        <f>H38/G38-1</f>
        <v>5.9584665881562415E-4</v>
      </c>
      <c r="K38" s="38"/>
      <c r="L38" s="39"/>
      <c r="M38" s="40">
        <f>H38-F38</f>
        <v>4148</v>
      </c>
      <c r="N38" s="41">
        <f>H38/F38-1</f>
        <v>3.8928033815210927E-3</v>
      </c>
      <c r="O38" s="54"/>
      <c r="P38" s="55"/>
      <c r="Q38" s="40">
        <f t="shared" si="8"/>
        <v>10449</v>
      </c>
      <c r="R38" s="41">
        <f t="shared" si="9"/>
        <v>9.864480224308636E-3</v>
      </c>
      <c r="S38" s="54"/>
      <c r="T38" s="55"/>
    </row>
    <row r="39" spans="1:20" s="5" customFormat="1" ht="12.15" customHeight="1" x14ac:dyDescent="0.25">
      <c r="C39" s="6"/>
      <c r="D39" s="6"/>
      <c r="I39" s="6"/>
    </row>
    <row r="40" spans="1:20" ht="23.25" customHeight="1" x14ac:dyDescent="0.25">
      <c r="A40" s="42" t="s">
        <v>40</v>
      </c>
      <c r="B40" s="42"/>
      <c r="C40" s="42"/>
      <c r="D40" s="42"/>
      <c r="E40" s="42"/>
      <c r="F40" s="42"/>
      <c r="G40" s="42"/>
      <c r="H40" s="42"/>
      <c r="I40" s="42"/>
      <c r="J40" s="42"/>
      <c r="K40" s="42"/>
      <c r="L40" s="42"/>
      <c r="M40" s="42"/>
      <c r="N40" s="42"/>
      <c r="O40" s="42"/>
      <c r="P40" s="42"/>
      <c r="Q40" s="42"/>
      <c r="R40" s="42"/>
      <c r="S40" s="42"/>
      <c r="T40" s="42"/>
    </row>
    <row r="41" spans="1:20" x14ac:dyDescent="0.25">
      <c r="A41" s="7" t="s">
        <v>41</v>
      </c>
      <c r="L41" s="8"/>
      <c r="M41" s="8"/>
      <c r="N41" s="8"/>
      <c r="O41" s="8"/>
      <c r="P41" s="8"/>
      <c r="Q41" s="8"/>
      <c r="R41" s="8"/>
      <c r="S41" s="8"/>
      <c r="T41" s="8"/>
    </row>
  </sheetData>
  <mergeCells count="14">
    <mergeCell ref="A40:T40"/>
    <mergeCell ref="A1:K1"/>
    <mergeCell ref="A2:K2"/>
    <mergeCell ref="A4:A5"/>
    <mergeCell ref="B4:B5"/>
    <mergeCell ref="C4:C5"/>
    <mergeCell ref="E4:E5"/>
    <mergeCell ref="G4:G5"/>
    <mergeCell ref="I4:L4"/>
    <mergeCell ref="D4:D5"/>
    <mergeCell ref="Q4:T4"/>
    <mergeCell ref="F4:F5"/>
    <mergeCell ref="H4:H5"/>
    <mergeCell ref="M4:P4"/>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iieg</cp:lastModifiedBy>
  <dcterms:created xsi:type="dcterms:W3CDTF">2019-11-20T16:27:04Z</dcterms:created>
  <dcterms:modified xsi:type="dcterms:W3CDTF">2023-05-12T19:42:40Z</dcterms:modified>
</cp:coreProperties>
</file>