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usana.galindo\Documents\GitHub\SIE\Tabulados\"/>
    </mc:Choice>
  </mc:AlternateContent>
  <bookViews>
    <workbookView xWindow="0" yWindow="0" windowWidth="28800" windowHeight="12294"/>
  </bookViews>
  <sheets>
    <sheet name="mayo" sheetId="2" r:id="rId1"/>
  </sheets>
  <calcPr calcId="162913"/>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F38" i="2" l="1"/>
  <c r="H38" i="2" l="1"/>
  <c r="Q6" i="2"/>
  <c r="P6" i="2"/>
  <c r="M6" i="2"/>
  <c r="L6" i="2"/>
  <c r="I6" i="2"/>
  <c r="H6" i="2"/>
  <c r="I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I8" i="2"/>
  <c r="H8" i="2"/>
  <c r="I7" i="2"/>
  <c r="H7" i="2"/>
  <c r="M38" i="2"/>
  <c r="L38" i="2"/>
  <c r="M37" i="2"/>
  <c r="L37" i="2"/>
  <c r="M36" i="2"/>
  <c r="L36" i="2"/>
  <c r="M35" i="2"/>
  <c r="L35" i="2"/>
  <c r="M34" i="2"/>
  <c r="L34" i="2"/>
  <c r="M33" i="2"/>
  <c r="L33" i="2"/>
  <c r="M32" i="2"/>
  <c r="L32" i="2"/>
  <c r="M31" i="2"/>
  <c r="L31" i="2"/>
  <c r="M30" i="2"/>
  <c r="L30" i="2"/>
  <c r="M29" i="2"/>
  <c r="L29" i="2"/>
  <c r="M28" i="2"/>
  <c r="L28" i="2"/>
  <c r="M27" i="2"/>
  <c r="L27" i="2"/>
  <c r="M26" i="2"/>
  <c r="L26" i="2"/>
  <c r="M25" i="2"/>
  <c r="L25" i="2"/>
  <c r="M24" i="2"/>
  <c r="L24" i="2"/>
  <c r="M23" i="2"/>
  <c r="L23" i="2"/>
  <c r="M22" i="2"/>
  <c r="L22" i="2"/>
  <c r="M21" i="2"/>
  <c r="L21" i="2"/>
  <c r="M20" i="2"/>
  <c r="L20" i="2"/>
  <c r="M19" i="2"/>
  <c r="L19" i="2"/>
  <c r="M18" i="2"/>
  <c r="L18" i="2"/>
  <c r="M17" i="2"/>
  <c r="L17" i="2"/>
  <c r="M16" i="2"/>
  <c r="L16" i="2"/>
  <c r="M15" i="2"/>
  <c r="L15" i="2"/>
  <c r="M14" i="2"/>
  <c r="L14" i="2"/>
  <c r="M13" i="2"/>
  <c r="L13" i="2"/>
  <c r="M12" i="2"/>
  <c r="L12" i="2"/>
  <c r="M11" i="2"/>
  <c r="L11" i="2"/>
  <c r="M10" i="2"/>
  <c r="L10" i="2"/>
  <c r="M9" i="2"/>
  <c r="L9" i="2"/>
  <c r="M8" i="2"/>
  <c r="L8" i="2"/>
  <c r="M7" i="2"/>
  <c r="L7" i="2"/>
  <c r="O6" i="2" l="1"/>
  <c r="O16" i="2"/>
  <c r="O8" i="2"/>
  <c r="O12" i="2"/>
  <c r="N11" i="2"/>
  <c r="N10" i="2"/>
  <c r="N22" i="2"/>
  <c r="N34" i="2"/>
  <c r="N6" i="2"/>
  <c r="N18" i="2"/>
  <c r="N26" i="2"/>
  <c r="N30" i="2"/>
  <c r="O10" i="2"/>
  <c r="O14" i="2"/>
  <c r="O18" i="2"/>
  <c r="O22" i="2"/>
  <c r="O26" i="2"/>
  <c r="O30" i="2"/>
  <c r="O34" i="2"/>
  <c r="N7" i="2"/>
  <c r="N19" i="2"/>
  <c r="N27" i="2"/>
  <c r="N31" i="2"/>
  <c r="N35" i="2"/>
  <c r="J6" i="2"/>
  <c r="N23" i="2"/>
  <c r="O11" i="2"/>
  <c r="O15" i="2"/>
  <c r="O19" i="2"/>
  <c r="O23" i="2"/>
  <c r="O27" i="2"/>
  <c r="O31" i="2"/>
  <c r="O35" i="2"/>
  <c r="K6" i="2"/>
  <c r="N14" i="2"/>
  <c r="N15" i="2"/>
  <c r="O7" i="2"/>
  <c r="N8" i="2"/>
  <c r="N12" i="2"/>
  <c r="N16" i="2"/>
  <c r="N20" i="2"/>
  <c r="N24" i="2"/>
  <c r="N28" i="2"/>
  <c r="N32" i="2"/>
  <c r="N36" i="2"/>
  <c r="O36" i="2"/>
  <c r="O24" i="2"/>
  <c r="O28" i="2"/>
  <c r="O32" i="2"/>
  <c r="N9" i="2"/>
  <c r="N13" i="2"/>
  <c r="N17" i="2"/>
  <c r="N21" i="2"/>
  <c r="N25" i="2"/>
  <c r="N29" i="2"/>
  <c r="N33" i="2"/>
  <c r="N37" i="2"/>
  <c r="O20" i="2"/>
  <c r="O9" i="2"/>
  <c r="O13" i="2"/>
  <c r="O17" i="2"/>
  <c r="O21" i="2"/>
  <c r="O25" i="2"/>
  <c r="O29" i="2"/>
  <c r="O33" i="2"/>
  <c r="O37" i="2"/>
  <c r="Q38" i="2"/>
  <c r="P38" i="2"/>
  <c r="Q37" i="2"/>
  <c r="P37" i="2"/>
  <c r="Q36" i="2"/>
  <c r="P36" i="2"/>
  <c r="Q35" i="2"/>
  <c r="P35" i="2"/>
  <c r="Q34" i="2"/>
  <c r="P34" i="2"/>
  <c r="Q33" i="2"/>
  <c r="P33" i="2"/>
  <c r="Q32" i="2"/>
  <c r="P32" i="2"/>
  <c r="Q31" i="2"/>
  <c r="P31" i="2"/>
  <c r="Q30" i="2"/>
  <c r="P30" i="2"/>
  <c r="Q29" i="2"/>
  <c r="P29" i="2"/>
  <c r="Q28" i="2"/>
  <c r="P28" i="2"/>
  <c r="Q27" i="2"/>
  <c r="P27" i="2"/>
  <c r="Q26" i="2"/>
  <c r="P26" i="2"/>
  <c r="Q25" i="2"/>
  <c r="P25" i="2"/>
  <c r="Q24" i="2"/>
  <c r="P24" i="2"/>
  <c r="Q23" i="2"/>
  <c r="P23" i="2"/>
  <c r="Q22" i="2"/>
  <c r="P22" i="2"/>
  <c r="Q21" i="2"/>
  <c r="P21" i="2"/>
  <c r="Q20" i="2"/>
  <c r="P20" i="2"/>
  <c r="Q19" i="2"/>
  <c r="P19" i="2"/>
  <c r="Q18" i="2"/>
  <c r="P18" i="2"/>
  <c r="Q17" i="2"/>
  <c r="P17" i="2"/>
  <c r="Q16" i="2"/>
  <c r="P16" i="2"/>
  <c r="Q15" i="2"/>
  <c r="P15" i="2"/>
  <c r="Q14" i="2"/>
  <c r="P14" i="2"/>
  <c r="Q13" i="2"/>
  <c r="P13" i="2"/>
  <c r="Q12" i="2"/>
  <c r="P12" i="2"/>
  <c r="Q11" i="2"/>
  <c r="P11" i="2"/>
  <c r="Q10" i="2"/>
  <c r="P10" i="2"/>
  <c r="Q9" i="2"/>
  <c r="P9" i="2"/>
  <c r="Q8" i="2"/>
  <c r="P8" i="2"/>
  <c r="Q7" i="2"/>
  <c r="P7" i="2"/>
  <c r="K8" i="2" l="1"/>
  <c r="R7" i="2"/>
  <c r="K35" i="2"/>
  <c r="J32" i="2"/>
  <c r="S8" i="2"/>
  <c r="S16" i="2"/>
  <c r="S24" i="2"/>
  <c r="S32" i="2"/>
  <c r="R28" i="2"/>
  <c r="R11" i="2"/>
  <c r="R15" i="2"/>
  <c r="R19" i="2"/>
  <c r="R23" i="2"/>
  <c r="R27" i="2"/>
  <c r="R31" i="2"/>
  <c r="R35" i="2"/>
  <c r="R24" i="2"/>
  <c r="K11" i="2"/>
  <c r="S11" i="2"/>
  <c r="K14" i="2"/>
  <c r="K18" i="2"/>
  <c r="S19" i="2"/>
  <c r="S27" i="2"/>
  <c r="S35" i="2"/>
  <c r="R14" i="2"/>
  <c r="S10" i="2"/>
  <c r="S14" i="2"/>
  <c r="S18" i="2"/>
  <c r="S22" i="2"/>
  <c r="S26" i="2"/>
  <c r="S30" i="2"/>
  <c r="S34" i="2"/>
  <c r="R16" i="2"/>
  <c r="R32" i="2"/>
  <c r="S31" i="2"/>
  <c r="J24" i="2"/>
  <c r="R13" i="2"/>
  <c r="R21" i="2"/>
  <c r="R29" i="2"/>
  <c r="R37" i="2"/>
  <c r="R36" i="2"/>
  <c r="K27" i="2"/>
  <c r="R8" i="2"/>
  <c r="S9" i="2"/>
  <c r="K12" i="2"/>
  <c r="S17" i="2"/>
  <c r="S37" i="2"/>
  <c r="J19" i="2"/>
  <c r="J23" i="2"/>
  <c r="J27" i="2"/>
  <c r="J31" i="2"/>
  <c r="J35" i="2"/>
  <c r="J11" i="2"/>
  <c r="J15" i="2"/>
  <c r="K15" i="2"/>
  <c r="K31" i="2"/>
  <c r="K23" i="2"/>
  <c r="J10" i="2"/>
  <c r="J18" i="2"/>
  <c r="K22" i="2"/>
  <c r="K26" i="2"/>
  <c r="K30" i="2"/>
  <c r="K34" i="2"/>
  <c r="J25" i="2"/>
  <c r="J33" i="2"/>
  <c r="J9" i="2"/>
  <c r="J17" i="2"/>
  <c r="K13" i="2"/>
  <c r="J12" i="2"/>
  <c r="J20" i="2"/>
  <c r="J28" i="2"/>
  <c r="J36" i="2"/>
  <c r="K20" i="2"/>
  <c r="K28" i="2"/>
  <c r="K36" i="2"/>
  <c r="J26" i="2"/>
  <c r="K29" i="2"/>
  <c r="S33" i="2"/>
  <c r="S6" i="2"/>
  <c r="J7" i="2"/>
  <c r="K10" i="2"/>
  <c r="S28" i="2"/>
  <c r="K32" i="2"/>
  <c r="K21" i="2"/>
  <c r="R22" i="2"/>
  <c r="S25" i="2"/>
  <c r="R30" i="2"/>
  <c r="J34" i="2"/>
  <c r="K7" i="2"/>
  <c r="S20" i="2"/>
  <c r="R25" i="2"/>
  <c r="J29" i="2"/>
  <c r="R33" i="2"/>
  <c r="S36" i="2"/>
  <c r="K37" i="2"/>
  <c r="S12" i="2"/>
  <c r="K16" i="2"/>
  <c r="J21" i="2"/>
  <c r="K24" i="2"/>
  <c r="J37" i="2"/>
  <c r="J14" i="2"/>
  <c r="S21" i="2"/>
  <c r="J22" i="2"/>
  <c r="K25" i="2"/>
  <c r="R26" i="2"/>
  <c r="S29" i="2"/>
  <c r="J30" i="2"/>
  <c r="K33" i="2"/>
  <c r="R34" i="2"/>
  <c r="R9" i="2"/>
  <c r="J13" i="2"/>
  <c r="R17" i="2"/>
  <c r="R6" i="2"/>
  <c r="K9" i="2"/>
  <c r="R10" i="2"/>
  <c r="S13" i="2"/>
  <c r="K17" i="2"/>
  <c r="R18" i="2"/>
  <c r="S7" i="2"/>
  <c r="J8" i="2"/>
  <c r="R12" i="2"/>
  <c r="S15" i="2"/>
  <c r="J16" i="2"/>
  <c r="K19" i="2"/>
  <c r="R20" i="2"/>
  <c r="S23" i="2"/>
</calcChain>
</file>

<file path=xl/sharedStrings.xml><?xml version="1.0" encoding="utf-8"?>
<sst xmlns="http://schemas.openxmlformats.org/spreadsheetml/2006/main" count="59" uniqueCount="51">
  <si>
    <t>Patrones registrados al IMSS por entidad federativa</t>
  </si>
  <si>
    <t>Entidad federativa</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</si>
  <si>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</si>
  <si>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</si>
  <si>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</si>
  <si>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</si>
  <si>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</si>
  <si>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</si>
  <si>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</si>
  <si>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</si>
  <si>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</si>
  <si>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</si>
  <si>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</si>
  <si>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</si>
  <si>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</si>
  <si>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</si>
  <si>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</si>
  <si>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</si>
  <si>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</si>
  <si>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</si>
  <si>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</si>
  <si>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</si>
  <si>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</si>
  <si>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</si>
  <si>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</si>
  <si>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</si>
  <si>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</si>
  <si>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</si>
  <si>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</si>
  <si>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</si>
  <si>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</si>
  <si>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</si>
  <si>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</si>
  <si>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</si>
  <si>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</si>
  <si>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</si>
  <si>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</si>
  <si>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</si>
  <si>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</si>
  <si>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</si>
  <si>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</si>
  <si>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</si>
  <si>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2020
Noviembre</t>
  </si>
  <si>
    <t>2021
Diciembre</t>
  </si>
  <si>
    <t>2022
Abril</t>
  </si>
  <si>
    <t>2022
Mayo</t>
  </si>
  <si>
    <t>Mayo 2022 respecto a Abril 2022</t>
  </si>
  <si>
    <t>Mayo 2022 respecto a Diciembre 2021</t>
  </si>
  <si>
    <t>Mayo 2022 respecto a Mayo 2021</t>
  </si>
  <si>
    <t>2021
Mayo</t>
  </si>
  <si>
    <t>2020-mayo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</si>
</sst>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sz val="11"/>
      <color theme="1"/>
      <name val="Calibri"/>
      <family val="2"/>
      <scheme val="minor"/>
    </font>
    <font>
      <sz val="10"/>
      <name val="Arial"/>
      <family val="2"/>
    </font>
    <font>
      <b/>
      <sz val="8"/>
      <name val="Arial"/>
      <family val="2"/>
    </font>
    <font>
      <sz val="10"/>
      <color rgb="FF000000"/>
      <name val="Arial"/>
      <family val="2"/>
    </font>
    <font>
      <sz val="8"/>
      <name val="Arial"/>
      <family val="2"/>
    </font>
    <font>
      <b/>
      <sz val="10"/>
      <name val="Arial"/>
      <family val="2"/>
    </font>
    <font>
      <sz val="10"/>
      <color rgb="FF000000"/>
      <name val="Arial"/>
      <family val="2"/>
    </font>
    <font>
      <b/>
      <sz val="10"/>
      <color theme="1"/>
      <name val="Arial"/>
      <family val="2"/>
    </font>
    <font>
      <b/>
      <sz val="9"/>
      <name val="Arial"/>
      <family val="2"/>
    </font>
    <font>
      <b/>
      <sz val="9"/>
      <color theme="0"/>
      <name val="Arial"/>
      <family val="2"/>
    </font>
    <font>
      <sz val="9"/>
      <name val="Arial"/>
      <family val="2"/>
    </font>
  </fonts>
  <fills count="7">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s>
  <borders count="12">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7">
    <xf numFmtId="0" fontId="0" fillId="0" borderId="0"/>
    <xf numFmtId="0" fontId="4" fillId="0" borderId="1"/>
    <xf numFmtId="0" fontId="2" fillId="0" borderId="1"/>
    <xf numFmtId="0" fontId="1" fillId="0" borderId="1"/>
    <xf numFmtId="0" fontId="1" fillId="0" borderId="1"/>
    <xf numFmtId="9" fontId="2" fillId="0" borderId="1" applyFont="0" applyFill="0" applyBorder="0" applyAlignment="0" applyProtection="0"/>
    <xf numFmtId="9" fontId="7" fillId="0" borderId="0" applyFont="0" applyFill="0" applyBorder="0" applyAlignment="0" applyProtection="0"/>
  </cellStyleXfs>
  <cellXfs count="74">
    <xf numFmtId="0" fontId="0" fillId="0" borderId="0" xfId="0" applyFont="1" applyAlignment="1"/>
    <xf numFmtId="0" fontId="3" fillId="0" borderId="1" xfId="2" applyFont="1" applyAlignment="1">
      <alignment horizontal="left"/>
    </xf>
    <xf numFmtId="0" fontId="2" fillId="0" borderId="1" xfId="2"/>
    <xf numFmtId="0" fontId="2" fillId="0" borderId="1" xfId="2" applyAlignment="1">
      <alignment horizontal="left"/>
    </xf>
    <xf numFmtId="0" fontId="2" fillId="0" borderId="1" xfId="2" applyFill="1"/>
    <xf numFmtId="0" fontId="2" fillId="4" borderId="1" xfId="2" applyFill="1"/>
    <xf numFmtId="3" fontId="2" fillId="4" borderId="1" xfId="2" applyNumberFormat="1" applyFill="1"/>
    <xf numFmtId="0" fontId="3" fillId="0" borderId="1" xfId="2" applyFont="1"/>
    <xf numFmtId="10" fontId="0" fillId="0" borderId="1" xfId="5" applyNumberFormat="1" applyFont="1"/>
    <xf numFmtId="0" fontId="6" fillId="0" borderId="1" xfId="2" applyFont="1"/>
    <xf numFmtId="0" fontId="10" fillId="3" borderId="9" xfId="2" applyFont="1" applyFill="1" applyBorder="1" applyAlignment="1">
      <alignment horizontal="center" vertical="center" wrapText="1"/>
    </xf>
    <xf numFmtId="0" fontId="10" fillId="3" borderId="5" xfId="2" applyFont="1" applyFill="1" applyBorder="1" applyAlignment="1">
      <alignment horizontal="center" vertical="center" wrapText="1"/>
    </xf>
    <xf numFmtId="0" fontId="10" fillId="3" borderId="8" xfId="2" applyFont="1" applyFill="1" applyBorder="1" applyAlignment="1">
      <alignment horizontal="center" vertical="center" wrapText="1"/>
    </xf>
    <xf numFmtId="0" fontId="10" fillId="3" borderId="3"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1" fillId="4" borderId="10" xfId="2" applyFont="1" applyFill="1" applyBorder="1" applyAlignment="1">
      <alignment horizontal="left" vertical="center" wrapText="1"/>
    </xf>
    <xf numFmtId="3" fontId="11" fillId="4" borderId="10" xfId="3" applyNumberFormat="1" applyFont="1" applyFill="1" applyBorder="1" applyAlignment="1">
      <alignment horizontal="right" vertical="center" wrapText="1"/>
    </xf>
    <xf numFmtId="3" fontId="11" fillId="4" borderId="1" xfId="2" applyNumberFormat="1" applyFont="1" applyFill="1" applyBorder="1" applyAlignment="1">
      <alignment horizontal="right" vertical="center" wrapText="1"/>
    </xf>
    <xf numFmtId="3" fontId="11" fillId="4" borderId="1" xfId="3" applyNumberFormat="1" applyFont="1" applyFill="1" applyBorder="1" applyAlignment="1">
      <alignment horizontal="right" vertical="center" wrapText="1"/>
    </xf>
    <xf numFmtId="3" fontId="11" fillId="4" borderId="11" xfId="3" applyNumberFormat="1" applyFont="1" applyFill="1" applyBorder="1" applyAlignment="1">
      <alignment horizontal="right" vertical="center" wrapText="1"/>
    </xf>
    <xf numFmtId="10" fontId="11" fillId="4" borderId="1" xfId="5" applyNumberFormat="1" applyFont="1" applyFill="1" applyBorder="1" applyAlignment="1">
      <alignment horizontal="right" vertical="center" wrapText="1"/>
    </xf>
    <xf numFmtId="0" fontId="11" fillId="4" borderId="1" xfId="2" applyNumberFormat="1" applyFont="1" applyFill="1" applyBorder="1" applyAlignment="1">
      <alignment horizontal="center" vertical="center" wrapText="1"/>
    </xf>
    <xf numFmtId="3" fontId="11" fillId="4" borderId="11" xfId="2" applyNumberFormat="1" applyFont="1" applyFill="1" applyBorder="1" applyAlignment="1">
      <alignment horizontal="center" vertical="center" wrapText="1"/>
    </xf>
    <xf numFmtId="3" fontId="11" fillId="4" borderId="10" xfId="2" applyNumberFormat="1" applyFont="1" applyFill="1" applyBorder="1" applyAlignment="1">
      <alignment horizontal="center" vertical="center" wrapText="1"/>
    </xf>
    <xf numFmtId="10" fontId="11" fillId="4" borderId="1" xfId="6" applyNumberFormat="1" applyFont="1" applyFill="1" applyBorder="1" applyAlignment="1">
      <alignment horizontal="center" vertical="center" wrapText="1"/>
    </xf>
    <xf numFmtId="3" fontId="11" fillId="4" borderId="1" xfId="2" applyNumberFormat="1" applyFont="1" applyFill="1" applyBorder="1" applyAlignment="1">
      <alignment horizontal="center" vertical="center" wrapText="1"/>
    </xf>
    <xf numFmtId="3" fontId="11" fillId="4" borderId="3" xfId="2" applyNumberFormat="1" applyFont="1" applyFill="1" applyBorder="1" applyAlignment="1">
      <alignment horizontal="center" vertical="center" wrapText="1"/>
    </xf>
    <xf numFmtId="10" fontId="11" fillId="4" borderId="3" xfId="5" applyNumberFormat="1" applyFont="1" applyFill="1" applyBorder="1" applyAlignment="1">
      <alignment horizontal="center" vertical="center" wrapText="1"/>
    </xf>
    <xf numFmtId="0" fontId="11" fillId="4" borderId="4" xfId="2" applyNumberFormat="1" applyFont="1" applyFill="1" applyBorder="1" applyAlignment="1">
      <alignment horizontal="center" vertical="center" wrapText="1"/>
    </xf>
    <xf numFmtId="10" fontId="11" fillId="4" borderId="1" xfId="5" applyNumberFormat="1" applyFont="1" applyFill="1" applyBorder="1" applyAlignment="1">
      <alignment horizontal="center" vertical="center" wrapText="1"/>
    </xf>
    <xf numFmtId="0" fontId="11" fillId="4" borderId="11" xfId="2" applyNumberFormat="1" applyFont="1" applyFill="1" applyBorder="1" applyAlignment="1">
      <alignment horizontal="center" vertical="center" wrapText="1"/>
    </xf>
    <xf numFmtId="0" fontId="9" fillId="5" borderId="10" xfId="2" applyFont="1" applyFill="1" applyBorder="1" applyAlignment="1">
      <alignment horizontal="left" vertical="center" wrapText="1"/>
    </xf>
    <xf numFmtId="3" fontId="9" fillId="5" borderId="10" xfId="3" applyNumberFormat="1" applyFont="1" applyFill="1" applyBorder="1" applyAlignment="1">
      <alignment horizontal="right" vertical="center" wrapText="1"/>
    </xf>
    <xf numFmtId="3" fontId="9" fillId="5" borderId="1" xfId="2" applyNumberFormat="1" applyFont="1" applyFill="1" applyBorder="1" applyAlignment="1">
      <alignment horizontal="right" vertical="center" wrapText="1"/>
    </xf>
    <xf numFmtId="3" fontId="9" fillId="5" borderId="1" xfId="3" applyNumberFormat="1" applyFont="1" applyFill="1" applyBorder="1" applyAlignment="1">
      <alignment horizontal="right" vertical="center" wrapText="1"/>
    </xf>
    <xf numFmtId="3" fontId="9" fillId="5" borderId="11" xfId="3" applyNumberFormat="1" applyFont="1" applyFill="1" applyBorder="1" applyAlignment="1">
      <alignment horizontal="right" vertical="center" wrapText="1"/>
    </xf>
    <xf numFmtId="10" fontId="9" fillId="5" borderId="1" xfId="5" applyNumberFormat="1" applyFont="1" applyFill="1" applyBorder="1" applyAlignment="1">
      <alignment horizontal="right" vertical="center" wrapText="1"/>
    </xf>
    <xf numFmtId="0" fontId="9" fillId="5" borderId="1" xfId="2" applyNumberFormat="1" applyFont="1" applyFill="1" applyBorder="1" applyAlignment="1">
      <alignment horizontal="center" vertical="center" wrapText="1"/>
    </xf>
    <xf numFmtId="3" fontId="9" fillId="5" borderId="11" xfId="2" applyNumberFormat="1" applyFont="1" applyFill="1" applyBorder="1" applyAlignment="1">
      <alignment horizontal="center" vertical="center" wrapText="1"/>
    </xf>
    <xf numFmtId="3" fontId="9" fillId="5" borderId="10" xfId="2" applyNumberFormat="1" applyFont="1" applyFill="1" applyBorder="1" applyAlignment="1">
      <alignment horizontal="center" vertical="center" wrapText="1"/>
    </xf>
    <xf numFmtId="10" fontId="9" fillId="5" borderId="1" xfId="6" applyNumberFormat="1" applyFont="1" applyFill="1" applyBorder="1" applyAlignment="1">
      <alignment horizontal="center" vertical="center" wrapText="1"/>
    </xf>
    <xf numFmtId="3" fontId="9" fillId="5" borderId="1" xfId="2" applyNumberFormat="1" applyFont="1" applyFill="1" applyBorder="1" applyAlignment="1">
      <alignment horizontal="center" vertical="center" wrapText="1"/>
    </xf>
    <xf numFmtId="10" fontId="9" fillId="5" borderId="1" xfId="5" applyNumberFormat="1" applyFont="1" applyFill="1" applyBorder="1" applyAlignment="1">
      <alignment horizontal="center" vertical="center" wrapText="1"/>
    </xf>
    <xf numFmtId="0" fontId="9" fillId="5" borderId="11" xfId="2" applyNumberFormat="1" applyFont="1" applyFill="1" applyBorder="1" applyAlignment="1">
      <alignment horizontal="center" vertical="center" wrapText="1"/>
    </xf>
    <xf numFmtId="0" fontId="9" fillId="6" borderId="8" xfId="2" applyFont="1" applyFill="1" applyBorder="1" applyAlignment="1">
      <alignment horizontal="left" vertical="center" wrapText="1"/>
    </xf>
    <xf numFmtId="3" fontId="9" fillId="6" borderId="9" xfId="2" applyNumberFormat="1" applyFont="1" applyFill="1" applyBorder="1" applyAlignment="1">
      <alignment horizontal="right" vertical="center" wrapText="1"/>
    </xf>
    <xf numFmtId="10" fontId="9" fillId="6" borderId="9" xfId="5" applyNumberFormat="1" applyFont="1" applyFill="1" applyBorder="1" applyAlignment="1">
      <alignment horizontal="right" vertical="center" wrapText="1"/>
    </xf>
    <xf numFmtId="0" fontId="9" fillId="6" borderId="9" xfId="2" applyFont="1" applyFill="1" applyBorder="1"/>
    <xf numFmtId="0" fontId="9" fillId="6" borderId="5" xfId="2" applyFont="1" applyFill="1" applyBorder="1"/>
    <xf numFmtId="3" fontId="9" fillId="6" borderId="8" xfId="2" applyNumberFormat="1" applyFont="1" applyFill="1" applyBorder="1" applyAlignment="1">
      <alignment horizontal="center" vertical="center" wrapText="1"/>
    </xf>
    <xf numFmtId="10" fontId="9" fillId="6" borderId="9" xfId="6" applyNumberFormat="1" applyFont="1" applyFill="1" applyBorder="1" applyAlignment="1">
      <alignment horizontal="center" vertical="center" wrapText="1"/>
    </xf>
    <xf numFmtId="3" fontId="9" fillId="6" borderId="9" xfId="2" applyNumberFormat="1" applyFont="1" applyFill="1" applyBorder="1" applyAlignment="1">
      <alignment horizontal="center" vertical="center" wrapText="1"/>
    </xf>
    <xf numFmtId="10" fontId="9" fillId="6" borderId="9" xfId="5" applyNumberFormat="1" applyFont="1" applyFill="1" applyBorder="1" applyAlignment="1">
      <alignment horizontal="center" vertical="center" wrapText="1"/>
    </xf>
    <xf numFmtId="3" fontId="11" fillId="4" borderId="2" xfId="3" applyNumberFormat="1" applyFont="1" applyFill="1" applyBorder="1" applyAlignment="1">
      <alignment horizontal="right" vertical="center" wrapText="1"/>
    </xf>
    <xf numFmtId="3" fontId="11" fillId="4" borderId="3" xfId="2" applyNumberFormat="1" applyFont="1" applyFill="1" applyBorder="1" applyAlignment="1">
      <alignment horizontal="right" vertical="center" wrapText="1"/>
    </xf>
    <xf numFmtId="3" fontId="11" fillId="4" borderId="3" xfId="3" applyNumberFormat="1" applyFont="1" applyFill="1" applyBorder="1" applyAlignment="1">
      <alignment horizontal="right" vertical="center" wrapText="1"/>
    </xf>
    <xf numFmtId="3" fontId="11" fillId="4" borderId="4" xfId="3" applyNumberFormat="1" applyFont="1" applyFill="1" applyBorder="1" applyAlignment="1">
      <alignment horizontal="right" vertical="center" wrapText="1"/>
    </xf>
    <xf numFmtId="3" fontId="9" fillId="6" borderId="8" xfId="3" applyNumberFormat="1" applyFont="1" applyFill="1" applyBorder="1" applyAlignment="1">
      <alignment horizontal="right" vertical="center" wrapText="1"/>
    </xf>
    <xf numFmtId="3" fontId="9" fillId="6" borderId="9" xfId="3" applyNumberFormat="1" applyFont="1" applyFill="1" applyBorder="1" applyAlignment="1">
      <alignment horizontal="right" vertical="center" wrapText="1"/>
    </xf>
    <xf numFmtId="3" fontId="9" fillId="6" borderId="5" xfId="3" applyNumberFormat="1" applyFont="1" applyFill="1" applyBorder="1" applyAlignment="1">
      <alignment horizontal="right" vertical="center" wrapText="1"/>
    </xf>
    <xf numFmtId="0" fontId="9" fillId="2" borderId="5" xfId="2" applyFont="1" applyFill="1" applyBorder="1" applyAlignment="1">
      <alignment horizontal="center" vertical="center" wrapText="1"/>
    </xf>
    <xf numFmtId="0" fontId="9" fillId="2" borderId="6" xfId="2" applyFont="1" applyFill="1" applyBorder="1" applyAlignment="1">
      <alignment horizontal="center" vertical="center" wrapText="1"/>
    </xf>
    <xf numFmtId="0" fontId="5" fillId="0" borderId="1" xfId="2" applyFont="1" applyBorder="1" applyAlignment="1">
      <alignment horizontal="left" wrapText="1"/>
    </xf>
    <xf numFmtId="0" fontId="8" fillId="0" borderId="1" xfId="1" applyFont="1" applyAlignment="1">
      <alignment horizontal="left"/>
    </xf>
    <xf numFmtId="0" fontId="4" fillId="0" borderId="1" xfId="1" applyFont="1" applyAlignment="1"/>
    <xf numFmtId="49" fontId="8" fillId="0" borderId="1" xfId="1" applyNumberFormat="1" applyFont="1" applyAlignment="1">
      <alignment horizontal="left"/>
    </xf>
    <xf numFmtId="0" fontId="9" fillId="2" borderId="2" xfId="2" applyFont="1" applyFill="1" applyBorder="1" applyAlignment="1">
      <alignment horizontal="center" vertical="center" wrapText="1"/>
    </xf>
    <xf numFmtId="0" fontId="9" fillId="2" borderId="7" xfId="2" applyFont="1" applyFill="1" applyBorder="1" applyAlignment="1">
      <alignment horizontal="center" vertical="center" wrapText="1"/>
    </xf>
    <xf numFmtId="0" fontId="9" fillId="2" borderId="2" xfId="3" applyFont="1" applyFill="1" applyBorder="1" applyAlignment="1">
      <alignment horizontal="center" vertical="center" wrapText="1"/>
    </xf>
    <xf numFmtId="0" fontId="9" fillId="2" borderId="10" xfId="3" applyFont="1" applyFill="1" applyBorder="1" applyAlignment="1">
      <alignment horizontal="center" vertical="center" wrapText="1"/>
    </xf>
    <xf numFmtId="0" fontId="9" fillId="2" borderId="3" xfId="3" applyFont="1" applyFill="1" applyBorder="1" applyAlignment="1">
      <alignment horizontal="center" vertical="center" wrapText="1"/>
    </xf>
    <xf numFmtId="0" fontId="9" fillId="2" borderId="1" xfId="3" applyFont="1" applyFill="1" applyBorder="1" applyAlignment="1">
      <alignment horizontal="center" vertical="center" wrapText="1"/>
    </xf>
    <xf numFmtId="0" fontId="9" fillId="2" borderId="4" xfId="3" applyFont="1" applyFill="1" applyBorder="1" applyAlignment="1">
      <alignment horizontal="center" vertical="center" wrapText="1"/>
    </xf>
    <xf numFmtId="0" fontId="9" fillId="2" borderId="11" xfId="3" applyFont="1" applyFill="1" applyBorder="1" applyAlignment="1">
      <alignment horizontal="center" vertical="center" wrapText="1"/>
    </xf>
  </cellXfs>
  <cellStyles count="7">
    <cellStyle name="Normal" xfId="0" builtinId="0"/>
    <cellStyle name="Normal 2" xfId="1"/>
    <cellStyle name="Normal 2 2" xfId="2"/>
    <cellStyle name="Normal 2 2 2" xfId="3"/>
    <cellStyle name="Normal 7" xfId="4"/>
    <cellStyle name="Porcentaje" xfId="6" builtinId="5"/>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1"/>
  <sheetViews>
    <sheetView showGridLines="0" tabSelected="1" zoomScaleNormal="100" workbookViewId="0">
      <selection activeCell="U7" sqref="U7"/>
    </sheetView>
  </sheetViews>
  <sheetFormatPr baseColWidth="10" defaultColWidth="9.125" defaultRowHeight="12.9" x14ac:dyDescent="0.2"/>
  <cols>
    <col min="1" max="1" width="24" style="2" customWidth="1"/>
    <col min="2" max="2" width="9.5" style="2" customWidth="1"/>
    <col min="3" max="4" width="10.125" style="2" customWidth="1"/>
    <col min="5" max="6" width="11.375" style="2" customWidth="1"/>
    <col min="7" max="7" width="11" style="2" customWidth="1"/>
    <col min="8" max="15" width="9.375" style="2" customWidth="1"/>
    <col min="16" max="16" width="8.25" style="2" customWidth="1"/>
    <col min="17" max="17" width="8.625" style="2" customWidth="1"/>
    <col min="18" max="19" width="9.625" style="2" customWidth="1"/>
    <col min="20" max="16384" width="9.125" style="2"/>
  </cols>
  <sheetData>
    <row r="1" spans="1:19" ht="13.6" x14ac:dyDescent="0.25">
      <c r="A1" s="63" t="s">
        <v>0</v>
      </c>
      <c r="B1" s="64"/>
      <c r="C1" s="64"/>
      <c r="D1" s="64"/>
      <c r="E1" s="64"/>
      <c r="F1" s="64"/>
      <c r="G1" s="64"/>
      <c r="H1" s="64"/>
      <c r="I1" s="64"/>
      <c r="J1" s="64"/>
      <c r="K1" s="1"/>
      <c r="L1" s="1"/>
      <c r="M1" s="1"/>
      <c r="N1" s="1"/>
      <c r="O1" s="1"/>
      <c r="P1" s="1"/>
      <c r="Q1" s="1"/>
      <c r="R1" s="1"/>
      <c r="S1" s="1"/>
    </row>
    <row r="2" spans="1:19" ht="13.6" x14ac:dyDescent="0.25">
      <c r="A2" s="65" t="s">
        <v>50</v>
      </c>
      <c r="B2" s="64"/>
      <c r="C2" s="64"/>
      <c r="D2" s="64"/>
      <c r="E2" s="64"/>
      <c r="F2" s="64"/>
      <c r="G2" s="64"/>
      <c r="H2" s="64"/>
      <c r="I2" s="64"/>
      <c r="J2" s="64"/>
      <c r="K2" s="1"/>
      <c r="L2" s="1"/>
      <c r="M2" s="1"/>
      <c r="N2" s="1"/>
      <c r="O2" s="1"/>
      <c r="P2" s="1"/>
      <c r="Q2" s="1"/>
      <c r="R2" s="1"/>
      <c r="S2" s="1"/>
    </row>
    <row r="3" spans="1:19" x14ac:dyDescent="0.2">
      <c r="A3" s="3"/>
      <c r="B3" s="3"/>
      <c r="C3" s="3"/>
      <c r="D3" s="3"/>
      <c r="E3" s="3"/>
      <c r="F3" s="3"/>
      <c r="G3" s="3"/>
      <c r="H3" s="3"/>
      <c r="I3" s="3"/>
      <c r="J3" s="3"/>
      <c r="K3" s="3"/>
      <c r="L3" s="3"/>
      <c r="M3" s="3"/>
      <c r="N3" s="3"/>
      <c r="O3" s="3"/>
      <c r="P3" s="3"/>
      <c r="Q3" s="3"/>
      <c r="R3" s="3"/>
      <c r="S3" s="3"/>
    </row>
    <row r="4" spans="1:19" ht="18" customHeight="1" x14ac:dyDescent="0.2">
      <c r="A4" s="66" t="s">
        <v>1</v>
      </c>
      <c r="B4" s="68" t="s">
        <v>2</v>
      </c>
      <c r="C4" s="70" t="s">
        <v>42</v>
      </c>
      <c r="D4" s="70" t="s">
        <v>43</v>
      </c>
      <c r="E4" s="70" t="s">
        <v>49</v>
      </c>
      <c r="F4" s="70" t="s">
        <v>44</v>
      </c>
      <c r="G4" s="72" t="s">
        <v>45</v>
      </c>
      <c r="H4" s="60" t="s">
        <v>46</v>
      </c>
      <c r="I4" s="61"/>
      <c r="J4" s="61"/>
      <c r="K4" s="61"/>
      <c r="L4" s="61" t="s">
        <v>47</v>
      </c>
      <c r="M4" s="61"/>
      <c r="N4" s="61"/>
      <c r="O4" s="61"/>
      <c r="P4" s="60" t="s">
        <v>48</v>
      </c>
      <c r="Q4" s="61"/>
      <c r="R4" s="61"/>
      <c r="S4" s="61"/>
    </row>
    <row r="5" spans="1:19" ht="46.55" customHeight="1" x14ac:dyDescent="0.2">
      <c r="A5" s="67"/>
      <c r="B5" s="69"/>
      <c r="C5" s="71"/>
      <c r="D5" s="71"/>
      <c r="E5" s="71"/>
      <c r="F5" s="71"/>
      <c r="G5" s="73"/>
      <c r="H5" s="10" t="s">
        <v>3</v>
      </c>
      <c r="I5" s="10" t="s">
        <v>4</v>
      </c>
      <c r="J5" s="10" t="s">
        <v>5</v>
      </c>
      <c r="K5" s="11" t="s">
        <v>6</v>
      </c>
      <c r="L5" s="12" t="s">
        <v>3</v>
      </c>
      <c r="M5" s="10" t="s">
        <v>4</v>
      </c>
      <c r="N5" s="10" t="s">
        <v>5</v>
      </c>
      <c r="O5" s="11" t="s">
        <v>6</v>
      </c>
      <c r="P5" s="13" t="s">
        <v>3</v>
      </c>
      <c r="Q5" s="13" t="s">
        <v>4</v>
      </c>
      <c r="R5" s="13" t="s">
        <v>5</v>
      </c>
      <c r="S5" s="14" t="s">
        <v>6</v>
      </c>
    </row>
    <row r="6" spans="1:19" ht="12.75" customHeight="1" x14ac:dyDescent="0.2">
      <c r="A6" s="15" t="s">
        <v>7</v>
      </c>
      <c r="B6" s="53">
        <v>16017</v>
      </c>
      <c r="C6" s="54">
        <v>16063</v>
      </c>
      <c r="D6" s="55">
        <v>16746</v>
      </c>
      <c r="E6" s="55">
        <v>16211</v>
      </c>
      <c r="F6" s="55">
        <v>16760</v>
      </c>
      <c r="G6" s="56">
        <v>16722</v>
      </c>
      <c r="H6" s="17">
        <f>G6-F6</f>
        <v>-38</v>
      </c>
      <c r="I6" s="20">
        <f>G6/F6-1</f>
        <v>-2.267303102625351E-3</v>
      </c>
      <c r="J6" s="21">
        <f>_xlfn.RANK.EQ(H6,$H$6:$H$37)</f>
        <v>31</v>
      </c>
      <c r="K6" s="22">
        <f>_xlfn.RANK.EQ(I6,$I$6:$I$37)</f>
        <v>31</v>
      </c>
      <c r="L6" s="23">
        <f>G6-D6</f>
        <v>-24</v>
      </c>
      <c r="M6" s="24">
        <f>G6/D6-1</f>
        <v>-1.4331780723755294E-3</v>
      </c>
      <c r="N6" s="25">
        <f>_xlfn.RANK.EQ(L6,$L$6:$L$37)</f>
        <v>27</v>
      </c>
      <c r="O6" s="22">
        <f>_xlfn.RANK.EQ(M6,$M$6:$M$37)</f>
        <v>27</v>
      </c>
      <c r="P6" s="26">
        <f>G6-E6</f>
        <v>511</v>
      </c>
      <c r="Q6" s="27">
        <f>G6/E6-1</f>
        <v>3.1521806180988321E-2</v>
      </c>
      <c r="R6" s="26">
        <f>_xlfn.RANK.EQ(P6,$P$6:$P$37)</f>
        <v>25</v>
      </c>
      <c r="S6" s="28">
        <f>_xlfn.RANK.EQ(Q6,$Q$6:$Q$37)</f>
        <v>25</v>
      </c>
    </row>
    <row r="7" spans="1:19" x14ac:dyDescent="0.2">
      <c r="A7" s="15" t="s">
        <v>8</v>
      </c>
      <c r="B7" s="16">
        <v>41338</v>
      </c>
      <c r="C7" s="17">
        <v>41307</v>
      </c>
      <c r="D7" s="18">
        <v>44540</v>
      </c>
      <c r="E7" s="18">
        <v>42065</v>
      </c>
      <c r="F7" s="18">
        <v>44407</v>
      </c>
      <c r="G7" s="19">
        <v>44535</v>
      </c>
      <c r="H7" s="17">
        <f t="shared" ref="H7:H37" si="0">G7-F7</f>
        <v>128</v>
      </c>
      <c r="I7" s="20">
        <f t="shared" ref="I7:I38" si="1">G7/F7-1</f>
        <v>2.8824284459656457E-3</v>
      </c>
      <c r="J7" s="21">
        <f t="shared" ref="J7:J37" si="2">_xlfn.RANK.EQ(H7,$H$6:$H$37)</f>
        <v>9</v>
      </c>
      <c r="K7" s="22">
        <f t="shared" ref="K7:K37" si="3">_xlfn.RANK.EQ(I7,$I$6:$I$37)</f>
        <v>14</v>
      </c>
      <c r="L7" s="23">
        <f t="shared" ref="L7:L38" si="4">G7-D7</f>
        <v>-5</v>
      </c>
      <c r="M7" s="24">
        <f t="shared" ref="M7:M38" si="5">G7/D7-1</f>
        <v>-1.1225864391561924E-4</v>
      </c>
      <c r="N7" s="25">
        <f t="shared" ref="N7:N37" si="6">_xlfn.RANK.EQ(L7,$L$6:$L$37)</f>
        <v>25</v>
      </c>
      <c r="O7" s="22">
        <f t="shared" ref="O7:O37" si="7">_xlfn.RANK.EQ(M7,$M$6:$M$37)</f>
        <v>25</v>
      </c>
      <c r="P7" s="25">
        <f t="shared" ref="P7:P38" si="8">G7-E7</f>
        <v>2470</v>
      </c>
      <c r="Q7" s="29">
        <f t="shared" ref="Q7:Q38" si="9">G7/E7-1</f>
        <v>5.8718649708783932E-2</v>
      </c>
      <c r="R7" s="25">
        <f t="shared" ref="R7:R37" si="10">_xlfn.RANK.EQ(P7,$P$6:$P$37)</f>
        <v>7</v>
      </c>
      <c r="S7" s="30">
        <f t="shared" ref="S7:S37" si="11">_xlfn.RANK.EQ(Q7,$Q$6:$Q$37)</f>
        <v>10</v>
      </c>
    </row>
    <row r="8" spans="1:19" x14ac:dyDescent="0.2">
      <c r="A8" s="15" t="s">
        <v>9</v>
      </c>
      <c r="B8" s="16">
        <v>12767</v>
      </c>
      <c r="C8" s="17">
        <v>12798</v>
      </c>
      <c r="D8" s="18">
        <v>13964</v>
      </c>
      <c r="E8" s="18">
        <v>13024</v>
      </c>
      <c r="F8" s="18">
        <v>14264</v>
      </c>
      <c r="G8" s="19">
        <v>14393</v>
      </c>
      <c r="H8" s="17">
        <f t="shared" si="0"/>
        <v>129</v>
      </c>
      <c r="I8" s="20">
        <f t="shared" si="1"/>
        <v>9.0437464946719892E-3</v>
      </c>
      <c r="J8" s="21">
        <f t="shared" si="2"/>
        <v>7</v>
      </c>
      <c r="K8" s="22">
        <f t="shared" si="3"/>
        <v>3</v>
      </c>
      <c r="L8" s="23">
        <f t="shared" si="4"/>
        <v>429</v>
      </c>
      <c r="M8" s="24">
        <f t="shared" si="5"/>
        <v>3.0721856201661346E-2</v>
      </c>
      <c r="N8" s="25">
        <f t="shared" si="6"/>
        <v>7</v>
      </c>
      <c r="O8" s="22">
        <f t="shared" si="7"/>
        <v>1</v>
      </c>
      <c r="P8" s="25">
        <f t="shared" si="8"/>
        <v>1369</v>
      </c>
      <c r="Q8" s="29">
        <f t="shared" si="9"/>
        <v>0.10511363636363646</v>
      </c>
      <c r="R8" s="25">
        <f t="shared" si="10"/>
        <v>14</v>
      </c>
      <c r="S8" s="30">
        <f t="shared" si="11"/>
        <v>2</v>
      </c>
    </row>
    <row r="9" spans="1:19" x14ac:dyDescent="0.2">
      <c r="A9" s="15" t="s">
        <v>10</v>
      </c>
      <c r="B9" s="16">
        <v>5807</v>
      </c>
      <c r="C9" s="17">
        <v>5803</v>
      </c>
      <c r="D9" s="18">
        <v>6254</v>
      </c>
      <c r="E9" s="18">
        <v>5894</v>
      </c>
      <c r="F9" s="18">
        <v>6282</v>
      </c>
      <c r="G9" s="19">
        <v>6293</v>
      </c>
      <c r="H9" s="17">
        <f t="shared" si="0"/>
        <v>11</v>
      </c>
      <c r="I9" s="20">
        <f t="shared" si="1"/>
        <v>1.7510347023241835E-3</v>
      </c>
      <c r="J9" s="21">
        <f t="shared" si="2"/>
        <v>23</v>
      </c>
      <c r="K9" s="22">
        <f t="shared" si="3"/>
        <v>17</v>
      </c>
      <c r="L9" s="23">
        <f t="shared" si="4"/>
        <v>39</v>
      </c>
      <c r="M9" s="24">
        <f t="shared" si="5"/>
        <v>6.2360089542692343E-3</v>
      </c>
      <c r="N9" s="25">
        <f t="shared" si="6"/>
        <v>21</v>
      </c>
      <c r="O9" s="22">
        <f t="shared" si="7"/>
        <v>15</v>
      </c>
      <c r="P9" s="25">
        <f t="shared" si="8"/>
        <v>399</v>
      </c>
      <c r="Q9" s="29">
        <f t="shared" si="9"/>
        <v>6.7695961995249299E-2</v>
      </c>
      <c r="R9" s="25">
        <f t="shared" si="10"/>
        <v>27</v>
      </c>
      <c r="S9" s="30">
        <f t="shared" si="11"/>
        <v>8</v>
      </c>
    </row>
    <row r="10" spans="1:19" x14ac:dyDescent="0.2">
      <c r="A10" s="15" t="s">
        <v>11</v>
      </c>
      <c r="B10" s="16">
        <v>14324</v>
      </c>
      <c r="C10" s="17">
        <v>14403</v>
      </c>
      <c r="D10" s="18">
        <v>14789</v>
      </c>
      <c r="E10" s="18">
        <v>14366</v>
      </c>
      <c r="F10" s="18">
        <v>14749</v>
      </c>
      <c r="G10" s="19">
        <v>14760</v>
      </c>
      <c r="H10" s="17">
        <f t="shared" si="0"/>
        <v>11</v>
      </c>
      <c r="I10" s="20">
        <f t="shared" si="1"/>
        <v>7.458132754762925E-4</v>
      </c>
      <c r="J10" s="21">
        <f t="shared" si="2"/>
        <v>23</v>
      </c>
      <c r="K10" s="22">
        <f t="shared" si="3"/>
        <v>23</v>
      </c>
      <c r="L10" s="23">
        <f t="shared" si="4"/>
        <v>-29</v>
      </c>
      <c r="M10" s="24">
        <f t="shared" si="5"/>
        <v>-1.960916897694287E-3</v>
      </c>
      <c r="N10" s="25">
        <f t="shared" si="6"/>
        <v>28</v>
      </c>
      <c r="O10" s="22">
        <f t="shared" si="7"/>
        <v>28</v>
      </c>
      <c r="P10" s="25">
        <f t="shared" si="8"/>
        <v>394</v>
      </c>
      <c r="Q10" s="29">
        <f t="shared" si="9"/>
        <v>2.742586662954194E-2</v>
      </c>
      <c r="R10" s="25">
        <f t="shared" si="10"/>
        <v>28</v>
      </c>
      <c r="S10" s="30">
        <f t="shared" si="11"/>
        <v>26</v>
      </c>
    </row>
    <row r="11" spans="1:19" x14ac:dyDescent="0.2">
      <c r="A11" s="15" t="s">
        <v>12</v>
      </c>
      <c r="B11" s="16">
        <v>39670</v>
      </c>
      <c r="C11" s="17">
        <v>39839</v>
      </c>
      <c r="D11" s="18">
        <v>42167</v>
      </c>
      <c r="E11" s="18">
        <v>40230</v>
      </c>
      <c r="F11" s="18">
        <v>42392</v>
      </c>
      <c r="G11" s="19">
        <v>42400</v>
      </c>
      <c r="H11" s="17">
        <f t="shared" si="0"/>
        <v>8</v>
      </c>
      <c r="I11" s="20">
        <f t="shared" si="1"/>
        <v>1.8871485185889547E-4</v>
      </c>
      <c r="J11" s="21">
        <f t="shared" si="2"/>
        <v>25</v>
      </c>
      <c r="K11" s="22">
        <f t="shared" si="3"/>
        <v>26</v>
      </c>
      <c r="L11" s="23">
        <f t="shared" si="4"/>
        <v>233</v>
      </c>
      <c r="M11" s="24">
        <f t="shared" si="5"/>
        <v>5.5256480185927881E-3</v>
      </c>
      <c r="N11" s="25">
        <f t="shared" si="6"/>
        <v>12</v>
      </c>
      <c r="O11" s="22">
        <f t="shared" si="7"/>
        <v>16</v>
      </c>
      <c r="P11" s="25">
        <f t="shared" si="8"/>
        <v>2170</v>
      </c>
      <c r="Q11" s="29">
        <f t="shared" si="9"/>
        <v>5.3939845886154636E-2</v>
      </c>
      <c r="R11" s="25">
        <f t="shared" si="10"/>
        <v>8</v>
      </c>
      <c r="S11" s="30">
        <f t="shared" si="11"/>
        <v>14</v>
      </c>
    </row>
    <row r="12" spans="1:19" x14ac:dyDescent="0.2">
      <c r="A12" s="15" t="s">
        <v>13</v>
      </c>
      <c r="B12" s="16">
        <v>118117</v>
      </c>
      <c r="C12" s="17">
        <v>118382</v>
      </c>
      <c r="D12" s="18">
        <v>125199</v>
      </c>
      <c r="E12" s="18">
        <v>117947</v>
      </c>
      <c r="F12" s="18">
        <v>125850</v>
      </c>
      <c r="G12" s="19">
        <v>126268</v>
      </c>
      <c r="H12" s="17">
        <f t="shared" si="0"/>
        <v>418</v>
      </c>
      <c r="I12" s="20">
        <f t="shared" si="1"/>
        <v>3.3214143822011266E-3</v>
      </c>
      <c r="J12" s="21">
        <f t="shared" si="2"/>
        <v>1</v>
      </c>
      <c r="K12" s="22">
        <f t="shared" si="3"/>
        <v>10</v>
      </c>
      <c r="L12" s="23">
        <f t="shared" si="4"/>
        <v>1069</v>
      </c>
      <c r="M12" s="24">
        <f t="shared" si="5"/>
        <v>8.5384068562848192E-3</v>
      </c>
      <c r="N12" s="25">
        <f t="shared" si="6"/>
        <v>2</v>
      </c>
      <c r="O12" s="22">
        <f t="shared" si="7"/>
        <v>11</v>
      </c>
      <c r="P12" s="25">
        <f t="shared" si="8"/>
        <v>8321</v>
      </c>
      <c r="Q12" s="29">
        <f t="shared" si="9"/>
        <v>7.0548636251875907E-2</v>
      </c>
      <c r="R12" s="25">
        <f t="shared" si="10"/>
        <v>1</v>
      </c>
      <c r="S12" s="30">
        <f t="shared" si="11"/>
        <v>7</v>
      </c>
    </row>
    <row r="13" spans="1:19" x14ac:dyDescent="0.2">
      <c r="A13" s="15" t="s">
        <v>14</v>
      </c>
      <c r="B13" s="16">
        <v>34021</v>
      </c>
      <c r="C13" s="17">
        <v>34138</v>
      </c>
      <c r="D13" s="18">
        <v>35642</v>
      </c>
      <c r="E13" s="18">
        <v>34327</v>
      </c>
      <c r="F13" s="18">
        <v>35845</v>
      </c>
      <c r="G13" s="19">
        <v>35895</v>
      </c>
      <c r="H13" s="17">
        <f t="shared" si="0"/>
        <v>50</v>
      </c>
      <c r="I13" s="20">
        <f t="shared" si="1"/>
        <v>1.3948946854511757E-3</v>
      </c>
      <c r="J13" s="21">
        <f t="shared" si="2"/>
        <v>15</v>
      </c>
      <c r="K13" s="22">
        <f t="shared" si="3"/>
        <v>19</v>
      </c>
      <c r="L13" s="23">
        <f t="shared" si="4"/>
        <v>253</v>
      </c>
      <c r="M13" s="24">
        <f t="shared" si="5"/>
        <v>7.0983670950002242E-3</v>
      </c>
      <c r="N13" s="25">
        <f t="shared" si="6"/>
        <v>11</v>
      </c>
      <c r="O13" s="22">
        <f t="shared" si="7"/>
        <v>13</v>
      </c>
      <c r="P13" s="25">
        <f t="shared" si="8"/>
        <v>1568</v>
      </c>
      <c r="Q13" s="29">
        <f t="shared" si="9"/>
        <v>4.5678329012147856E-2</v>
      </c>
      <c r="R13" s="25">
        <f t="shared" si="10"/>
        <v>12</v>
      </c>
      <c r="S13" s="30">
        <f t="shared" si="11"/>
        <v>18</v>
      </c>
    </row>
    <row r="14" spans="1:19" x14ac:dyDescent="0.2">
      <c r="A14" s="15" t="s">
        <v>15</v>
      </c>
      <c r="B14" s="16">
        <v>10753</v>
      </c>
      <c r="C14" s="17">
        <v>10766</v>
      </c>
      <c r="D14" s="18">
        <v>11397</v>
      </c>
      <c r="E14" s="18">
        <v>10925</v>
      </c>
      <c r="F14" s="18">
        <v>11491</v>
      </c>
      <c r="G14" s="19">
        <v>11536</v>
      </c>
      <c r="H14" s="17">
        <f t="shared" si="0"/>
        <v>45</v>
      </c>
      <c r="I14" s="20">
        <f t="shared" si="1"/>
        <v>3.9161082586371965E-3</v>
      </c>
      <c r="J14" s="21">
        <f t="shared" si="2"/>
        <v>17</v>
      </c>
      <c r="K14" s="22">
        <f t="shared" si="3"/>
        <v>6</v>
      </c>
      <c r="L14" s="23">
        <f t="shared" si="4"/>
        <v>139</v>
      </c>
      <c r="M14" s="24">
        <f t="shared" si="5"/>
        <v>1.2196191980345716E-2</v>
      </c>
      <c r="N14" s="25">
        <f t="shared" si="6"/>
        <v>15</v>
      </c>
      <c r="O14" s="22">
        <f t="shared" si="7"/>
        <v>7</v>
      </c>
      <c r="P14" s="25">
        <f t="shared" si="8"/>
        <v>611</v>
      </c>
      <c r="Q14" s="29">
        <f t="shared" si="9"/>
        <v>5.5926773455377665E-2</v>
      </c>
      <c r="R14" s="25">
        <f t="shared" si="10"/>
        <v>22</v>
      </c>
      <c r="S14" s="30">
        <f t="shared" si="11"/>
        <v>12</v>
      </c>
    </row>
    <row r="15" spans="1:19" x14ac:dyDescent="0.2">
      <c r="A15" s="15" t="s">
        <v>16</v>
      </c>
      <c r="B15" s="16">
        <v>14267</v>
      </c>
      <c r="C15" s="17">
        <v>14365</v>
      </c>
      <c r="D15" s="18">
        <v>14609</v>
      </c>
      <c r="E15" s="18">
        <v>14323</v>
      </c>
      <c r="F15" s="18">
        <v>14691</v>
      </c>
      <c r="G15" s="19">
        <v>14671</v>
      </c>
      <c r="H15" s="17">
        <f t="shared" si="0"/>
        <v>-20</v>
      </c>
      <c r="I15" s="20">
        <f t="shared" si="1"/>
        <v>-1.3613777142468253E-3</v>
      </c>
      <c r="J15" s="21">
        <f t="shared" si="2"/>
        <v>29</v>
      </c>
      <c r="K15" s="22">
        <f t="shared" si="3"/>
        <v>28</v>
      </c>
      <c r="L15" s="23">
        <f t="shared" si="4"/>
        <v>62</v>
      </c>
      <c r="M15" s="24">
        <f t="shared" si="5"/>
        <v>4.2439592032308404E-3</v>
      </c>
      <c r="N15" s="25">
        <f t="shared" si="6"/>
        <v>18</v>
      </c>
      <c r="O15" s="22">
        <f t="shared" si="7"/>
        <v>18</v>
      </c>
      <c r="P15" s="25">
        <f t="shared" si="8"/>
        <v>348</v>
      </c>
      <c r="Q15" s="29">
        <f t="shared" si="9"/>
        <v>2.4296585910772883E-2</v>
      </c>
      <c r="R15" s="25">
        <f t="shared" si="10"/>
        <v>29</v>
      </c>
      <c r="S15" s="30">
        <f t="shared" si="11"/>
        <v>29</v>
      </c>
    </row>
    <row r="16" spans="1:19" x14ac:dyDescent="0.2">
      <c r="A16" s="15" t="s">
        <v>17</v>
      </c>
      <c r="B16" s="16">
        <v>72960</v>
      </c>
      <c r="C16" s="17">
        <v>73185</v>
      </c>
      <c r="D16" s="18">
        <v>77044</v>
      </c>
      <c r="E16" s="18">
        <v>72265</v>
      </c>
      <c r="F16" s="18">
        <v>77839</v>
      </c>
      <c r="G16" s="19">
        <v>77908</v>
      </c>
      <c r="H16" s="17">
        <f t="shared" si="0"/>
        <v>69</v>
      </c>
      <c r="I16" s="20">
        <f t="shared" si="1"/>
        <v>8.8644509821556028E-4</v>
      </c>
      <c r="J16" s="21">
        <f t="shared" si="2"/>
        <v>13</v>
      </c>
      <c r="K16" s="22">
        <f t="shared" si="3"/>
        <v>21</v>
      </c>
      <c r="L16" s="23">
        <f t="shared" si="4"/>
        <v>864</v>
      </c>
      <c r="M16" s="24">
        <f t="shared" si="5"/>
        <v>1.1214371008774204E-2</v>
      </c>
      <c r="N16" s="25">
        <f t="shared" si="6"/>
        <v>3</v>
      </c>
      <c r="O16" s="22">
        <f t="shared" si="7"/>
        <v>8</v>
      </c>
      <c r="P16" s="25">
        <f t="shared" si="8"/>
        <v>5643</v>
      </c>
      <c r="Q16" s="29">
        <f t="shared" si="9"/>
        <v>7.8087594271085692E-2</v>
      </c>
      <c r="R16" s="25">
        <f t="shared" si="10"/>
        <v>2</v>
      </c>
      <c r="S16" s="30">
        <f t="shared" si="11"/>
        <v>5</v>
      </c>
    </row>
    <row r="17" spans="1:20" x14ac:dyDescent="0.2">
      <c r="A17" s="15" t="s">
        <v>18</v>
      </c>
      <c r="B17" s="16">
        <v>47776</v>
      </c>
      <c r="C17" s="17">
        <v>47933</v>
      </c>
      <c r="D17" s="18">
        <v>49358</v>
      </c>
      <c r="E17" s="18">
        <v>47805</v>
      </c>
      <c r="F17" s="18">
        <v>49438</v>
      </c>
      <c r="G17" s="19">
        <v>49554</v>
      </c>
      <c r="H17" s="17">
        <f t="shared" si="0"/>
        <v>116</v>
      </c>
      <c r="I17" s="20">
        <f t="shared" si="1"/>
        <v>2.3463732351631794E-3</v>
      </c>
      <c r="J17" s="21">
        <f t="shared" si="2"/>
        <v>10</v>
      </c>
      <c r="K17" s="22">
        <f t="shared" si="3"/>
        <v>15</v>
      </c>
      <c r="L17" s="23">
        <f t="shared" si="4"/>
        <v>196</v>
      </c>
      <c r="M17" s="24">
        <f t="shared" si="5"/>
        <v>3.9709874792333011E-3</v>
      </c>
      <c r="N17" s="25">
        <f t="shared" si="6"/>
        <v>13</v>
      </c>
      <c r="O17" s="22">
        <f t="shared" si="7"/>
        <v>20</v>
      </c>
      <c r="P17" s="25">
        <f t="shared" si="8"/>
        <v>1749</v>
      </c>
      <c r="Q17" s="29">
        <f t="shared" si="9"/>
        <v>3.6586131157828605E-2</v>
      </c>
      <c r="R17" s="25">
        <f t="shared" si="10"/>
        <v>11</v>
      </c>
      <c r="S17" s="30">
        <f t="shared" si="11"/>
        <v>21</v>
      </c>
    </row>
    <row r="18" spans="1:20" x14ac:dyDescent="0.2">
      <c r="A18" s="15" t="s">
        <v>19</v>
      </c>
      <c r="B18" s="16">
        <v>13652</v>
      </c>
      <c r="C18" s="17">
        <v>13757</v>
      </c>
      <c r="D18" s="18">
        <v>13674</v>
      </c>
      <c r="E18" s="18">
        <v>13561</v>
      </c>
      <c r="F18" s="18">
        <v>13607</v>
      </c>
      <c r="G18" s="19">
        <v>13625</v>
      </c>
      <c r="H18" s="17">
        <f t="shared" si="0"/>
        <v>18</v>
      </c>
      <c r="I18" s="20">
        <f t="shared" si="1"/>
        <v>1.3228485338427909E-3</v>
      </c>
      <c r="J18" s="21">
        <f t="shared" si="2"/>
        <v>21</v>
      </c>
      <c r="K18" s="22">
        <f t="shared" si="3"/>
        <v>20</v>
      </c>
      <c r="L18" s="23">
        <f t="shared" si="4"/>
        <v>-49</v>
      </c>
      <c r="M18" s="24">
        <f t="shared" si="5"/>
        <v>-3.5834430305690113E-3</v>
      </c>
      <c r="N18" s="25">
        <f t="shared" si="6"/>
        <v>31</v>
      </c>
      <c r="O18" s="22">
        <f t="shared" si="7"/>
        <v>30</v>
      </c>
      <c r="P18" s="25">
        <f t="shared" si="8"/>
        <v>64</v>
      </c>
      <c r="Q18" s="29">
        <f t="shared" si="9"/>
        <v>4.719415972273433E-3</v>
      </c>
      <c r="R18" s="25">
        <f t="shared" si="10"/>
        <v>32</v>
      </c>
      <c r="S18" s="30">
        <f t="shared" si="11"/>
        <v>32</v>
      </c>
    </row>
    <row r="19" spans="1:20" s="4" customFormat="1" x14ac:dyDescent="0.2">
      <c r="A19" s="15" t="s">
        <v>20</v>
      </c>
      <c r="B19" s="16">
        <v>15458</v>
      </c>
      <c r="C19" s="17">
        <v>15526</v>
      </c>
      <c r="D19" s="18">
        <v>15980</v>
      </c>
      <c r="E19" s="18">
        <v>15535</v>
      </c>
      <c r="F19" s="18">
        <v>16045</v>
      </c>
      <c r="G19" s="19">
        <v>16095</v>
      </c>
      <c r="H19" s="17">
        <f t="shared" si="0"/>
        <v>50</v>
      </c>
      <c r="I19" s="20">
        <f t="shared" si="1"/>
        <v>3.1162355874103653E-3</v>
      </c>
      <c r="J19" s="21">
        <f t="shared" si="2"/>
        <v>15</v>
      </c>
      <c r="K19" s="22">
        <f t="shared" si="3"/>
        <v>12</v>
      </c>
      <c r="L19" s="23">
        <f t="shared" si="4"/>
        <v>115</v>
      </c>
      <c r="M19" s="24">
        <f t="shared" si="5"/>
        <v>7.1964956195245122E-3</v>
      </c>
      <c r="N19" s="25">
        <f t="shared" si="6"/>
        <v>17</v>
      </c>
      <c r="O19" s="22">
        <f t="shared" si="7"/>
        <v>12</v>
      </c>
      <c r="P19" s="25">
        <f t="shared" si="8"/>
        <v>560</v>
      </c>
      <c r="Q19" s="29">
        <f t="shared" si="9"/>
        <v>3.6047634373994164E-2</v>
      </c>
      <c r="R19" s="25">
        <f t="shared" si="10"/>
        <v>23</v>
      </c>
      <c r="S19" s="30">
        <f t="shared" si="11"/>
        <v>22</v>
      </c>
      <c r="T19" s="2"/>
    </row>
    <row r="20" spans="1:20" s="4" customFormat="1" x14ac:dyDescent="0.2">
      <c r="A20" s="31" t="s">
        <v>21</v>
      </c>
      <c r="B20" s="32">
        <v>98067</v>
      </c>
      <c r="C20" s="33">
        <v>98316</v>
      </c>
      <c r="D20" s="34">
        <v>103251</v>
      </c>
      <c r="E20" s="34">
        <v>99245</v>
      </c>
      <c r="F20" s="34">
        <v>104232</v>
      </c>
      <c r="G20" s="35">
        <v>104578</v>
      </c>
      <c r="H20" s="33">
        <f t="shared" si="0"/>
        <v>346</v>
      </c>
      <c r="I20" s="36">
        <f t="shared" si="1"/>
        <v>3.3195179983114276E-3</v>
      </c>
      <c r="J20" s="37">
        <f>_xlfn.RANK.EQ(H20,$H$6:$H$37)</f>
        <v>2</v>
      </c>
      <c r="K20" s="38">
        <f>_xlfn.RANK.EQ(I20,$I$6:$I$37)</f>
        <v>11</v>
      </c>
      <c r="L20" s="39">
        <f t="shared" si="4"/>
        <v>1327</v>
      </c>
      <c r="M20" s="40">
        <f t="shared" si="5"/>
        <v>1.2852175765852181E-2</v>
      </c>
      <c r="N20" s="41">
        <f t="shared" si="6"/>
        <v>1</v>
      </c>
      <c r="O20" s="38">
        <f t="shared" si="7"/>
        <v>6</v>
      </c>
      <c r="P20" s="41">
        <f t="shared" si="8"/>
        <v>5333</v>
      </c>
      <c r="Q20" s="42">
        <f t="shared" si="9"/>
        <v>5.373570456949972E-2</v>
      </c>
      <c r="R20" s="41">
        <f>_xlfn.RANK.EQ(P20,$P$6:$P$37)</f>
        <v>4</v>
      </c>
      <c r="S20" s="43">
        <f>_xlfn.RANK.EQ(Q20,$Q$6:$Q$37)</f>
        <v>15</v>
      </c>
      <c r="T20" s="2"/>
    </row>
    <row r="21" spans="1:20" x14ac:dyDescent="0.2">
      <c r="A21" s="15" t="s">
        <v>22</v>
      </c>
      <c r="B21" s="16">
        <v>36276</v>
      </c>
      <c r="C21" s="17">
        <v>36262</v>
      </c>
      <c r="D21" s="18">
        <v>37104</v>
      </c>
      <c r="E21" s="18">
        <v>36342</v>
      </c>
      <c r="F21" s="18">
        <v>37211</v>
      </c>
      <c r="G21" s="19">
        <v>37225</v>
      </c>
      <c r="H21" s="17">
        <f t="shared" si="0"/>
        <v>14</v>
      </c>
      <c r="I21" s="20">
        <f t="shared" si="1"/>
        <v>3.7623283437682176E-4</v>
      </c>
      <c r="J21" s="21">
        <f t="shared" si="2"/>
        <v>22</v>
      </c>
      <c r="K21" s="22">
        <f t="shared" si="3"/>
        <v>24</v>
      </c>
      <c r="L21" s="23">
        <f t="shared" si="4"/>
        <v>121</v>
      </c>
      <c r="M21" s="24">
        <f t="shared" si="5"/>
        <v>3.2611039241052797E-3</v>
      </c>
      <c r="N21" s="25">
        <f t="shared" si="6"/>
        <v>16</v>
      </c>
      <c r="O21" s="22">
        <f t="shared" si="7"/>
        <v>21</v>
      </c>
      <c r="P21" s="25">
        <f t="shared" si="8"/>
        <v>883</v>
      </c>
      <c r="Q21" s="29">
        <f t="shared" si="9"/>
        <v>2.4296956689230154E-2</v>
      </c>
      <c r="R21" s="25">
        <f t="shared" si="10"/>
        <v>17</v>
      </c>
      <c r="S21" s="30">
        <f t="shared" si="11"/>
        <v>28</v>
      </c>
    </row>
    <row r="22" spans="1:20" x14ac:dyDescent="0.2">
      <c r="A22" s="15" t="s">
        <v>23</v>
      </c>
      <c r="B22" s="16">
        <v>12099</v>
      </c>
      <c r="C22" s="17">
        <v>12097</v>
      </c>
      <c r="D22" s="18">
        <v>12579</v>
      </c>
      <c r="E22" s="18">
        <v>12150</v>
      </c>
      <c r="F22" s="18">
        <v>12608</v>
      </c>
      <c r="G22" s="19">
        <v>12634</v>
      </c>
      <c r="H22" s="17">
        <f t="shared" si="0"/>
        <v>26</v>
      </c>
      <c r="I22" s="20">
        <f t="shared" si="1"/>
        <v>2.0621827411166915E-3</v>
      </c>
      <c r="J22" s="21">
        <f t="shared" si="2"/>
        <v>20</v>
      </c>
      <c r="K22" s="22">
        <f t="shared" si="3"/>
        <v>16</v>
      </c>
      <c r="L22" s="23">
        <f t="shared" si="4"/>
        <v>55</v>
      </c>
      <c r="M22" s="24">
        <f t="shared" si="5"/>
        <v>4.3723666428174823E-3</v>
      </c>
      <c r="N22" s="25">
        <f t="shared" si="6"/>
        <v>20</v>
      </c>
      <c r="O22" s="22">
        <f t="shared" si="7"/>
        <v>17</v>
      </c>
      <c r="P22" s="25">
        <f t="shared" si="8"/>
        <v>484</v>
      </c>
      <c r="Q22" s="29">
        <f t="shared" si="9"/>
        <v>3.9835390946502125E-2</v>
      </c>
      <c r="R22" s="25">
        <f t="shared" si="10"/>
        <v>26</v>
      </c>
      <c r="S22" s="30">
        <f t="shared" si="11"/>
        <v>19</v>
      </c>
    </row>
    <row r="23" spans="1:20" x14ac:dyDescent="0.2">
      <c r="A23" s="15" t="s">
        <v>24</v>
      </c>
      <c r="B23" s="16">
        <v>12766</v>
      </c>
      <c r="C23" s="17">
        <v>12792</v>
      </c>
      <c r="D23" s="18">
        <v>13590</v>
      </c>
      <c r="E23" s="18">
        <v>12903</v>
      </c>
      <c r="F23" s="18">
        <v>13668</v>
      </c>
      <c r="G23" s="19">
        <v>13646</v>
      </c>
      <c r="H23" s="17">
        <f t="shared" si="0"/>
        <v>-22</v>
      </c>
      <c r="I23" s="20">
        <f t="shared" si="1"/>
        <v>-1.6095990635059954E-3</v>
      </c>
      <c r="J23" s="21">
        <f t="shared" si="2"/>
        <v>30</v>
      </c>
      <c r="K23" s="22">
        <f t="shared" si="3"/>
        <v>30</v>
      </c>
      <c r="L23" s="23">
        <f t="shared" si="4"/>
        <v>56</v>
      </c>
      <c r="M23" s="24">
        <f t="shared" si="5"/>
        <v>4.1206769683590494E-3</v>
      </c>
      <c r="N23" s="25">
        <f t="shared" si="6"/>
        <v>19</v>
      </c>
      <c r="O23" s="22">
        <f t="shared" si="7"/>
        <v>19</v>
      </c>
      <c r="P23" s="25">
        <f t="shared" si="8"/>
        <v>743</v>
      </c>
      <c r="Q23" s="29">
        <f t="shared" si="9"/>
        <v>5.7583507711384874E-2</v>
      </c>
      <c r="R23" s="25">
        <f t="shared" si="10"/>
        <v>20</v>
      </c>
      <c r="S23" s="30">
        <f t="shared" si="11"/>
        <v>11</v>
      </c>
    </row>
    <row r="24" spans="1:20" x14ac:dyDescent="0.2">
      <c r="A24" s="15" t="s">
        <v>25</v>
      </c>
      <c r="B24" s="16">
        <v>69698</v>
      </c>
      <c r="C24" s="17">
        <v>69980</v>
      </c>
      <c r="D24" s="18">
        <v>74823</v>
      </c>
      <c r="E24" s="18">
        <v>70064</v>
      </c>
      <c r="F24" s="18">
        <v>75353</v>
      </c>
      <c r="G24" s="19">
        <v>75634</v>
      </c>
      <c r="H24" s="17">
        <f t="shared" si="0"/>
        <v>281</v>
      </c>
      <c r="I24" s="20">
        <f t="shared" si="1"/>
        <v>3.7291149655620526E-3</v>
      </c>
      <c r="J24" s="21">
        <f t="shared" si="2"/>
        <v>3</v>
      </c>
      <c r="K24" s="22">
        <f t="shared" si="3"/>
        <v>7</v>
      </c>
      <c r="L24" s="23">
        <f t="shared" si="4"/>
        <v>811</v>
      </c>
      <c r="M24" s="24">
        <f t="shared" si="5"/>
        <v>1.0838913168410791E-2</v>
      </c>
      <c r="N24" s="25">
        <f t="shared" si="6"/>
        <v>4</v>
      </c>
      <c r="O24" s="22">
        <f t="shared" si="7"/>
        <v>10</v>
      </c>
      <c r="P24" s="25">
        <f t="shared" si="8"/>
        <v>5570</v>
      </c>
      <c r="Q24" s="29">
        <f t="shared" si="9"/>
        <v>7.9498744005480626E-2</v>
      </c>
      <c r="R24" s="25">
        <f t="shared" si="10"/>
        <v>3</v>
      </c>
      <c r="S24" s="30">
        <f t="shared" si="11"/>
        <v>4</v>
      </c>
    </row>
    <row r="25" spans="1:20" x14ac:dyDescent="0.2">
      <c r="A25" s="15" t="s">
        <v>26</v>
      </c>
      <c r="B25" s="16">
        <v>13897</v>
      </c>
      <c r="C25" s="17">
        <v>13903</v>
      </c>
      <c r="D25" s="18">
        <v>14401</v>
      </c>
      <c r="E25" s="18">
        <v>13919</v>
      </c>
      <c r="F25" s="18">
        <v>14338</v>
      </c>
      <c r="G25" s="19">
        <v>14439</v>
      </c>
      <c r="H25" s="17">
        <f t="shared" si="0"/>
        <v>101</v>
      </c>
      <c r="I25" s="20">
        <f t="shared" si="1"/>
        <v>7.0442181615288924E-3</v>
      </c>
      <c r="J25" s="21">
        <f t="shared" si="2"/>
        <v>12</v>
      </c>
      <c r="K25" s="22">
        <f t="shared" si="3"/>
        <v>4</v>
      </c>
      <c r="L25" s="23">
        <f t="shared" si="4"/>
        <v>38</v>
      </c>
      <c r="M25" s="24">
        <f t="shared" si="5"/>
        <v>2.6387056454413305E-3</v>
      </c>
      <c r="N25" s="25">
        <f t="shared" si="6"/>
        <v>22</v>
      </c>
      <c r="O25" s="22">
        <f t="shared" si="7"/>
        <v>22</v>
      </c>
      <c r="P25" s="25">
        <f t="shared" si="8"/>
        <v>520</v>
      </c>
      <c r="Q25" s="29">
        <f t="shared" si="9"/>
        <v>3.7359005675695167E-2</v>
      </c>
      <c r="R25" s="25">
        <f t="shared" si="10"/>
        <v>24</v>
      </c>
      <c r="S25" s="30">
        <f t="shared" si="11"/>
        <v>20</v>
      </c>
    </row>
    <row r="26" spans="1:20" x14ac:dyDescent="0.2">
      <c r="A26" s="15" t="s">
        <v>27</v>
      </c>
      <c r="B26" s="16">
        <v>33169</v>
      </c>
      <c r="C26" s="17">
        <v>33314</v>
      </c>
      <c r="D26" s="18">
        <v>34423</v>
      </c>
      <c r="E26" s="18">
        <v>32984</v>
      </c>
      <c r="F26" s="18">
        <v>34668</v>
      </c>
      <c r="G26" s="19">
        <v>34797</v>
      </c>
      <c r="H26" s="17">
        <f t="shared" si="0"/>
        <v>129</v>
      </c>
      <c r="I26" s="20">
        <f t="shared" si="1"/>
        <v>3.7210107303564666E-3</v>
      </c>
      <c r="J26" s="21">
        <f t="shared" si="2"/>
        <v>7</v>
      </c>
      <c r="K26" s="22">
        <f t="shared" si="3"/>
        <v>8</v>
      </c>
      <c r="L26" s="23">
        <f t="shared" si="4"/>
        <v>374</v>
      </c>
      <c r="M26" s="24">
        <f t="shared" si="5"/>
        <v>1.0864828748220701E-2</v>
      </c>
      <c r="N26" s="25">
        <f t="shared" si="6"/>
        <v>8</v>
      </c>
      <c r="O26" s="22">
        <f t="shared" si="7"/>
        <v>9</v>
      </c>
      <c r="P26" s="25">
        <f t="shared" si="8"/>
        <v>1813</v>
      </c>
      <c r="Q26" s="29">
        <f t="shared" si="9"/>
        <v>5.4966044142614523E-2</v>
      </c>
      <c r="R26" s="25">
        <f t="shared" si="10"/>
        <v>10</v>
      </c>
      <c r="S26" s="30">
        <f t="shared" si="11"/>
        <v>13</v>
      </c>
    </row>
    <row r="27" spans="1:20" x14ac:dyDescent="0.2">
      <c r="A27" s="15" t="s">
        <v>28</v>
      </c>
      <c r="B27" s="16">
        <v>26076</v>
      </c>
      <c r="C27" s="17">
        <v>26110</v>
      </c>
      <c r="D27" s="18">
        <v>28507</v>
      </c>
      <c r="E27" s="18">
        <v>26425</v>
      </c>
      <c r="F27" s="18">
        <v>28992</v>
      </c>
      <c r="G27" s="19">
        <v>29096</v>
      </c>
      <c r="H27" s="17">
        <f t="shared" si="0"/>
        <v>104</v>
      </c>
      <c r="I27" s="20">
        <f t="shared" si="1"/>
        <v>3.5871964679912161E-3</v>
      </c>
      <c r="J27" s="21">
        <f t="shared" si="2"/>
        <v>11</v>
      </c>
      <c r="K27" s="22">
        <f t="shared" si="3"/>
        <v>9</v>
      </c>
      <c r="L27" s="23">
        <f t="shared" si="4"/>
        <v>589</v>
      </c>
      <c r="M27" s="24">
        <f t="shared" si="5"/>
        <v>2.0661591889711284E-2</v>
      </c>
      <c r="N27" s="25">
        <f t="shared" si="6"/>
        <v>5</v>
      </c>
      <c r="O27" s="22">
        <f t="shared" si="7"/>
        <v>3</v>
      </c>
      <c r="P27" s="25">
        <f t="shared" si="8"/>
        <v>2671</v>
      </c>
      <c r="Q27" s="29">
        <f t="shared" si="9"/>
        <v>0.10107852412488172</v>
      </c>
      <c r="R27" s="25">
        <f t="shared" si="10"/>
        <v>6</v>
      </c>
      <c r="S27" s="30">
        <f t="shared" si="11"/>
        <v>3</v>
      </c>
    </row>
    <row r="28" spans="1:20" x14ac:dyDescent="0.2">
      <c r="A28" s="15" t="s">
        <v>29</v>
      </c>
      <c r="B28" s="16">
        <v>16569</v>
      </c>
      <c r="C28" s="17">
        <v>16716</v>
      </c>
      <c r="D28" s="18">
        <v>19275</v>
      </c>
      <c r="E28" s="18">
        <v>17142</v>
      </c>
      <c r="F28" s="18">
        <v>19607</v>
      </c>
      <c r="G28" s="19">
        <v>19835</v>
      </c>
      <c r="H28" s="17">
        <f t="shared" si="0"/>
        <v>228</v>
      </c>
      <c r="I28" s="20">
        <f t="shared" si="1"/>
        <v>1.1628500025501198E-2</v>
      </c>
      <c r="J28" s="21">
        <f t="shared" si="2"/>
        <v>4</v>
      </c>
      <c r="K28" s="22">
        <f t="shared" si="3"/>
        <v>1</v>
      </c>
      <c r="L28" s="23">
        <f t="shared" si="4"/>
        <v>560</v>
      </c>
      <c r="M28" s="24">
        <f t="shared" si="5"/>
        <v>2.9053177691309884E-2</v>
      </c>
      <c r="N28" s="25">
        <f t="shared" si="6"/>
        <v>6</v>
      </c>
      <c r="O28" s="22">
        <f t="shared" si="7"/>
        <v>2</v>
      </c>
      <c r="P28" s="25">
        <f t="shared" si="8"/>
        <v>2693</v>
      </c>
      <c r="Q28" s="29">
        <f t="shared" si="9"/>
        <v>0.15709952164274887</v>
      </c>
      <c r="R28" s="25">
        <f t="shared" si="10"/>
        <v>5</v>
      </c>
      <c r="S28" s="30">
        <f t="shared" si="11"/>
        <v>1</v>
      </c>
    </row>
    <row r="29" spans="1:20" x14ac:dyDescent="0.2">
      <c r="A29" s="15" t="s">
        <v>30</v>
      </c>
      <c r="B29" s="16">
        <v>22803</v>
      </c>
      <c r="C29" s="17">
        <v>22858</v>
      </c>
      <c r="D29" s="18">
        <v>23707</v>
      </c>
      <c r="E29" s="18">
        <v>22967</v>
      </c>
      <c r="F29" s="18">
        <v>23705</v>
      </c>
      <c r="G29" s="19">
        <v>23744</v>
      </c>
      <c r="H29" s="17">
        <f t="shared" si="0"/>
        <v>39</v>
      </c>
      <c r="I29" s="20">
        <f t="shared" si="1"/>
        <v>1.6452225268930309E-3</v>
      </c>
      <c r="J29" s="21">
        <f t="shared" si="2"/>
        <v>18</v>
      </c>
      <c r="K29" s="22">
        <f t="shared" si="3"/>
        <v>18</v>
      </c>
      <c r="L29" s="23">
        <f t="shared" si="4"/>
        <v>37</v>
      </c>
      <c r="M29" s="24">
        <f t="shared" si="5"/>
        <v>1.5607204623107052E-3</v>
      </c>
      <c r="N29" s="25">
        <f t="shared" si="6"/>
        <v>23</v>
      </c>
      <c r="O29" s="22">
        <f t="shared" si="7"/>
        <v>23</v>
      </c>
      <c r="P29" s="25">
        <f t="shared" si="8"/>
        <v>777</v>
      </c>
      <c r="Q29" s="29">
        <f t="shared" si="9"/>
        <v>3.3831149039926789E-2</v>
      </c>
      <c r="R29" s="25">
        <f t="shared" si="10"/>
        <v>19</v>
      </c>
      <c r="S29" s="30">
        <f t="shared" si="11"/>
        <v>23</v>
      </c>
    </row>
    <row r="30" spans="1:20" x14ac:dyDescent="0.2">
      <c r="A30" s="15" t="s">
        <v>31</v>
      </c>
      <c r="B30" s="16">
        <v>40632</v>
      </c>
      <c r="C30" s="17">
        <v>40582</v>
      </c>
      <c r="D30" s="18">
        <v>42868</v>
      </c>
      <c r="E30" s="18">
        <v>41236</v>
      </c>
      <c r="F30" s="18">
        <v>43033</v>
      </c>
      <c r="G30" s="19">
        <v>43163</v>
      </c>
      <c r="H30" s="17">
        <f t="shared" si="0"/>
        <v>130</v>
      </c>
      <c r="I30" s="20">
        <f t="shared" si="1"/>
        <v>3.0209374201195516E-3</v>
      </c>
      <c r="J30" s="21">
        <f t="shared" si="2"/>
        <v>6</v>
      </c>
      <c r="K30" s="22">
        <f t="shared" si="3"/>
        <v>13</v>
      </c>
      <c r="L30" s="23">
        <f t="shared" si="4"/>
        <v>295</v>
      </c>
      <c r="M30" s="24">
        <f t="shared" si="5"/>
        <v>6.8815899972007877E-3</v>
      </c>
      <c r="N30" s="25">
        <f t="shared" si="6"/>
        <v>10</v>
      </c>
      <c r="O30" s="22">
        <f t="shared" si="7"/>
        <v>14</v>
      </c>
      <c r="P30" s="25">
        <f t="shared" si="8"/>
        <v>1927</v>
      </c>
      <c r="Q30" s="29">
        <f t="shared" si="9"/>
        <v>4.6731011737316974E-2</v>
      </c>
      <c r="R30" s="25">
        <f t="shared" si="10"/>
        <v>9</v>
      </c>
      <c r="S30" s="30">
        <f t="shared" si="11"/>
        <v>16</v>
      </c>
    </row>
    <row r="31" spans="1:20" x14ac:dyDescent="0.2">
      <c r="A31" s="15" t="s">
        <v>32</v>
      </c>
      <c r="B31" s="16">
        <v>37552</v>
      </c>
      <c r="C31" s="17">
        <v>37597</v>
      </c>
      <c r="D31" s="18">
        <v>39139</v>
      </c>
      <c r="E31" s="18">
        <v>37680</v>
      </c>
      <c r="F31" s="18">
        <v>39364</v>
      </c>
      <c r="G31" s="19">
        <v>38919</v>
      </c>
      <c r="H31" s="17">
        <f t="shared" si="0"/>
        <v>-445</v>
      </c>
      <c r="I31" s="20">
        <f t="shared" si="1"/>
        <v>-1.1304745452697884E-2</v>
      </c>
      <c r="J31" s="21">
        <f t="shared" si="2"/>
        <v>32</v>
      </c>
      <c r="K31" s="22">
        <f t="shared" si="3"/>
        <v>32</v>
      </c>
      <c r="L31" s="23">
        <f t="shared" si="4"/>
        <v>-220</v>
      </c>
      <c r="M31" s="24">
        <f t="shared" si="5"/>
        <v>-5.6209918495617739E-3</v>
      </c>
      <c r="N31" s="25">
        <f t="shared" si="6"/>
        <v>32</v>
      </c>
      <c r="O31" s="22">
        <f t="shared" si="7"/>
        <v>32</v>
      </c>
      <c r="P31" s="25">
        <f t="shared" si="8"/>
        <v>1239</v>
      </c>
      <c r="Q31" s="29">
        <f t="shared" si="9"/>
        <v>3.2882165605095492E-2</v>
      </c>
      <c r="R31" s="25">
        <f t="shared" si="10"/>
        <v>15</v>
      </c>
      <c r="S31" s="30">
        <f t="shared" si="11"/>
        <v>24</v>
      </c>
    </row>
    <row r="32" spans="1:20" x14ac:dyDescent="0.2">
      <c r="A32" s="15" t="s">
        <v>33</v>
      </c>
      <c r="B32" s="16">
        <v>10735</v>
      </c>
      <c r="C32" s="17">
        <v>10814</v>
      </c>
      <c r="D32" s="18">
        <v>11432</v>
      </c>
      <c r="E32" s="18">
        <v>10939</v>
      </c>
      <c r="F32" s="18">
        <v>11534</v>
      </c>
      <c r="G32" s="19">
        <v>11596</v>
      </c>
      <c r="H32" s="17">
        <f t="shared" si="0"/>
        <v>62</v>
      </c>
      <c r="I32" s="20">
        <f t="shared" si="1"/>
        <v>5.3754118259059513E-3</v>
      </c>
      <c r="J32" s="21">
        <f t="shared" si="2"/>
        <v>14</v>
      </c>
      <c r="K32" s="22">
        <f t="shared" si="3"/>
        <v>5</v>
      </c>
      <c r="L32" s="23">
        <f t="shared" si="4"/>
        <v>164</v>
      </c>
      <c r="M32" s="24">
        <f t="shared" si="5"/>
        <v>1.4345696291112597E-2</v>
      </c>
      <c r="N32" s="25">
        <f t="shared" si="6"/>
        <v>14</v>
      </c>
      <c r="O32" s="22">
        <f t="shared" si="7"/>
        <v>5</v>
      </c>
      <c r="P32" s="25">
        <f t="shared" si="8"/>
        <v>657</v>
      </c>
      <c r="Q32" s="29">
        <f t="shared" si="9"/>
        <v>6.0060334582685782E-2</v>
      </c>
      <c r="R32" s="25">
        <f t="shared" si="10"/>
        <v>21</v>
      </c>
      <c r="S32" s="30">
        <f t="shared" si="11"/>
        <v>9</v>
      </c>
    </row>
    <row r="33" spans="1:19" x14ac:dyDescent="0.2">
      <c r="A33" s="15" t="s">
        <v>34</v>
      </c>
      <c r="B33" s="16">
        <v>33799</v>
      </c>
      <c r="C33" s="17">
        <v>33968</v>
      </c>
      <c r="D33" s="18">
        <v>34785</v>
      </c>
      <c r="E33" s="18">
        <v>33906</v>
      </c>
      <c r="F33" s="18">
        <v>34740</v>
      </c>
      <c r="G33" s="19">
        <v>34737</v>
      </c>
      <c r="H33" s="17">
        <f t="shared" si="0"/>
        <v>-3</v>
      </c>
      <c r="I33" s="20">
        <f t="shared" si="1"/>
        <v>-8.6355785837599619E-5</v>
      </c>
      <c r="J33" s="21">
        <f t="shared" si="2"/>
        <v>27</v>
      </c>
      <c r="K33" s="22">
        <f t="shared" si="3"/>
        <v>27</v>
      </c>
      <c r="L33" s="23">
        <f t="shared" si="4"/>
        <v>-48</v>
      </c>
      <c r="M33" s="24">
        <f t="shared" si="5"/>
        <v>-1.3799051315221966E-3</v>
      </c>
      <c r="N33" s="25">
        <f t="shared" si="6"/>
        <v>30</v>
      </c>
      <c r="O33" s="22">
        <f t="shared" si="7"/>
        <v>26</v>
      </c>
      <c r="P33" s="25">
        <f t="shared" si="8"/>
        <v>831</v>
      </c>
      <c r="Q33" s="29">
        <f t="shared" si="9"/>
        <v>2.450893647142105E-2</v>
      </c>
      <c r="R33" s="25">
        <f t="shared" si="10"/>
        <v>18</v>
      </c>
      <c r="S33" s="30">
        <f t="shared" si="11"/>
        <v>27</v>
      </c>
    </row>
    <row r="34" spans="1:19" x14ac:dyDescent="0.2">
      <c r="A34" s="15" t="s">
        <v>35</v>
      </c>
      <c r="B34" s="16">
        <v>5146</v>
      </c>
      <c r="C34" s="17">
        <v>5194</v>
      </c>
      <c r="D34" s="18">
        <v>5466</v>
      </c>
      <c r="E34" s="18">
        <v>5215</v>
      </c>
      <c r="F34" s="18">
        <v>5453</v>
      </c>
      <c r="G34" s="19">
        <v>5455</v>
      </c>
      <c r="H34" s="17">
        <f t="shared" si="0"/>
        <v>2</v>
      </c>
      <c r="I34" s="20">
        <f t="shared" si="1"/>
        <v>3.6677058499900994E-4</v>
      </c>
      <c r="J34" s="21">
        <f t="shared" si="2"/>
        <v>26</v>
      </c>
      <c r="K34" s="22">
        <f t="shared" si="3"/>
        <v>25</v>
      </c>
      <c r="L34" s="23">
        <f t="shared" si="4"/>
        <v>-11</v>
      </c>
      <c r="M34" s="24">
        <f t="shared" si="5"/>
        <v>-2.0124405415294921E-3</v>
      </c>
      <c r="N34" s="25">
        <f t="shared" si="6"/>
        <v>26</v>
      </c>
      <c r="O34" s="22">
        <f t="shared" si="7"/>
        <v>29</v>
      </c>
      <c r="P34" s="25">
        <f t="shared" si="8"/>
        <v>240</v>
      </c>
      <c r="Q34" s="29">
        <f t="shared" si="9"/>
        <v>4.6021093000958802E-2</v>
      </c>
      <c r="R34" s="25">
        <f t="shared" si="10"/>
        <v>30</v>
      </c>
      <c r="S34" s="30">
        <f t="shared" si="11"/>
        <v>17</v>
      </c>
    </row>
    <row r="35" spans="1:19" x14ac:dyDescent="0.2">
      <c r="A35" s="15" t="s">
        <v>36</v>
      </c>
      <c r="B35" s="16">
        <v>43019</v>
      </c>
      <c r="C35" s="17">
        <v>43183</v>
      </c>
      <c r="D35" s="18">
        <v>44116</v>
      </c>
      <c r="E35" s="18">
        <v>43190</v>
      </c>
      <c r="F35" s="18">
        <v>44111</v>
      </c>
      <c r="G35" s="19">
        <v>44149</v>
      </c>
      <c r="H35" s="17">
        <f t="shared" si="0"/>
        <v>38</v>
      </c>
      <c r="I35" s="20">
        <f t="shared" si="1"/>
        <v>8.6146312711110617E-4</v>
      </c>
      <c r="J35" s="21">
        <f t="shared" si="2"/>
        <v>19</v>
      </c>
      <c r="K35" s="22">
        <f t="shared" si="3"/>
        <v>22</v>
      </c>
      <c r="L35" s="23">
        <f t="shared" si="4"/>
        <v>33</v>
      </c>
      <c r="M35" s="24">
        <f t="shared" si="5"/>
        <v>7.4802792637584936E-4</v>
      </c>
      <c r="N35" s="25">
        <f t="shared" si="6"/>
        <v>24</v>
      </c>
      <c r="O35" s="22">
        <f t="shared" si="7"/>
        <v>24</v>
      </c>
      <c r="P35" s="25">
        <f t="shared" si="8"/>
        <v>959</v>
      </c>
      <c r="Q35" s="29">
        <f t="shared" si="9"/>
        <v>2.2204213938411765E-2</v>
      </c>
      <c r="R35" s="25">
        <f t="shared" si="10"/>
        <v>16</v>
      </c>
      <c r="S35" s="30">
        <f t="shared" si="11"/>
        <v>30</v>
      </c>
    </row>
    <row r="36" spans="1:19" x14ac:dyDescent="0.2">
      <c r="A36" s="15" t="s">
        <v>37</v>
      </c>
      <c r="B36" s="16">
        <v>19413</v>
      </c>
      <c r="C36" s="17">
        <v>19514</v>
      </c>
      <c r="D36" s="18">
        <v>20773</v>
      </c>
      <c r="E36" s="18">
        <v>19720</v>
      </c>
      <c r="F36" s="18">
        <v>20936</v>
      </c>
      <c r="G36" s="19">
        <v>21129</v>
      </c>
      <c r="H36" s="17">
        <f t="shared" si="0"/>
        <v>193</v>
      </c>
      <c r="I36" s="20">
        <f t="shared" si="1"/>
        <v>9.2185708826901802E-3</v>
      </c>
      <c r="J36" s="21">
        <f t="shared" si="2"/>
        <v>5</v>
      </c>
      <c r="K36" s="22">
        <f t="shared" si="3"/>
        <v>2</v>
      </c>
      <c r="L36" s="23">
        <f t="shared" si="4"/>
        <v>356</v>
      </c>
      <c r="M36" s="24">
        <f t="shared" si="5"/>
        <v>1.7137630578154317E-2</v>
      </c>
      <c r="N36" s="25">
        <f t="shared" si="6"/>
        <v>9</v>
      </c>
      <c r="O36" s="22">
        <f t="shared" si="7"/>
        <v>4</v>
      </c>
      <c r="P36" s="25">
        <f t="shared" si="8"/>
        <v>1409</v>
      </c>
      <c r="Q36" s="29">
        <f t="shared" si="9"/>
        <v>7.1450304259634834E-2</v>
      </c>
      <c r="R36" s="25">
        <f t="shared" si="10"/>
        <v>13</v>
      </c>
      <c r="S36" s="30">
        <f t="shared" si="11"/>
        <v>6</v>
      </c>
    </row>
    <row r="37" spans="1:19" x14ac:dyDescent="0.2">
      <c r="A37" s="15" t="s">
        <v>38</v>
      </c>
      <c r="B37" s="16">
        <v>11771</v>
      </c>
      <c r="C37" s="17">
        <v>11796</v>
      </c>
      <c r="D37" s="18">
        <v>12068</v>
      </c>
      <c r="E37" s="18">
        <v>11869</v>
      </c>
      <c r="F37" s="18">
        <v>12042</v>
      </c>
      <c r="G37" s="19">
        <v>12023</v>
      </c>
      <c r="H37" s="17">
        <f t="shared" si="0"/>
        <v>-19</v>
      </c>
      <c r="I37" s="20">
        <f t="shared" si="1"/>
        <v>-1.5778109948513253E-3</v>
      </c>
      <c r="J37" s="21">
        <f t="shared" si="2"/>
        <v>28</v>
      </c>
      <c r="K37" s="22">
        <f t="shared" si="3"/>
        <v>29</v>
      </c>
      <c r="L37" s="23">
        <f t="shared" si="4"/>
        <v>-45</v>
      </c>
      <c r="M37" s="24">
        <f t="shared" si="5"/>
        <v>-3.7288697381504532E-3</v>
      </c>
      <c r="N37" s="25">
        <f t="shared" si="6"/>
        <v>29</v>
      </c>
      <c r="O37" s="22">
        <f t="shared" si="7"/>
        <v>31</v>
      </c>
      <c r="P37" s="25">
        <f t="shared" si="8"/>
        <v>154</v>
      </c>
      <c r="Q37" s="29">
        <f t="shared" si="9"/>
        <v>1.297497683039861E-2</v>
      </c>
      <c r="R37" s="25">
        <f t="shared" si="10"/>
        <v>31</v>
      </c>
      <c r="S37" s="30">
        <f t="shared" si="11"/>
        <v>31</v>
      </c>
    </row>
    <row r="38" spans="1:19" s="9" customFormat="1" ht="13.6" x14ac:dyDescent="0.25">
      <c r="A38" s="44" t="s">
        <v>39</v>
      </c>
      <c r="B38" s="57">
        <v>1000414</v>
      </c>
      <c r="C38" s="45">
        <v>1003261</v>
      </c>
      <c r="D38" s="58">
        <v>1053670</v>
      </c>
      <c r="E38" s="58">
        <v>1006374</v>
      </c>
      <c r="F38" s="58">
        <f>SUM(F6:F37)</f>
        <v>1059255</v>
      </c>
      <c r="G38" s="59">
        <v>1061454</v>
      </c>
      <c r="H38" s="45">
        <f>G38-F38</f>
        <v>2199</v>
      </c>
      <c r="I38" s="46">
        <f t="shared" si="1"/>
        <v>2.0759873684805807E-3</v>
      </c>
      <c r="J38" s="47"/>
      <c r="K38" s="48"/>
      <c r="L38" s="49">
        <f t="shared" si="4"/>
        <v>7784</v>
      </c>
      <c r="M38" s="50">
        <f t="shared" si="5"/>
        <v>7.3875122191957576E-3</v>
      </c>
      <c r="N38" s="47"/>
      <c r="O38" s="48"/>
      <c r="P38" s="51">
        <f t="shared" si="8"/>
        <v>55080</v>
      </c>
      <c r="Q38" s="52">
        <f t="shared" si="9"/>
        <v>5.4731143690119222E-2</v>
      </c>
      <c r="R38" s="47"/>
      <c r="S38" s="48"/>
    </row>
    <row r="39" spans="1:19" s="5" customFormat="1" ht="12.1" customHeight="1" x14ac:dyDescent="0.2">
      <c r="C39" s="6"/>
      <c r="D39" s="6"/>
      <c r="H39" s="6"/>
    </row>
    <row r="40" spans="1:19" ht="23.3" customHeight="1" x14ac:dyDescent="0.2">
      <c r="A40" s="62" t="s">
        <v>40</v>
      </c>
      <c r="B40" s="62"/>
      <c r="C40" s="62"/>
      <c r="D40" s="62"/>
      <c r="E40" s="62"/>
      <c r="F40" s="62"/>
      <c r="G40" s="62"/>
      <c r="H40" s="62"/>
      <c r="I40" s="62"/>
      <c r="J40" s="62"/>
      <c r="K40" s="62"/>
      <c r="L40" s="62"/>
      <c r="M40" s="62"/>
      <c r="N40" s="62"/>
      <c r="O40" s="62"/>
      <c r="P40" s="62"/>
      <c r="Q40" s="62"/>
      <c r="R40" s="62"/>
      <c r="S40" s="62"/>
    </row>
    <row r="41" spans="1:19" x14ac:dyDescent="0.2">
      <c r="A41" s="7" t="s">
        <v>41</v>
      </c>
      <c r="K41" s="8"/>
      <c r="L41" s="8"/>
      <c r="M41" s="8"/>
      <c r="N41" s="8"/>
      <c r="O41" s="8"/>
      <c r="P41" s="8"/>
      <c r="Q41" s="8"/>
      <c r="R41" s="8"/>
      <c r="S41" s="8"/>
    </row>
  </sheetData>
  <mergeCells count="13">
    <mergeCell ref="P4:S4"/>
    <mergeCell ref="A40:S40"/>
    <mergeCell ref="A1:J1"/>
    <mergeCell ref="A2:J2"/>
    <mergeCell ref="A4:A5"/>
    <mergeCell ref="B4:B5"/>
    <mergeCell ref="C4:C5"/>
    <mergeCell ref="E4:E5"/>
    <mergeCell ref="G4:G5"/>
    <mergeCell ref="H4:K4"/>
    <mergeCell ref="D4:D5"/>
    <mergeCell ref="L4:O4"/>
    <mergeCell ref="F4:F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mayo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2019-11-20T16:27:04Z</dcterms:created>
  <dcterms:modified xsi:type="dcterms:W3CDTF">2022-06-13T21:12:13Z</dcterms:modified>
</cp:coreProperties>
</file>