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Q82" i="30"/>
  <c r="Q81" i="30"/>
  <c r="Q80" i="30"/>
  <c r="Q79" i="30"/>
  <c r="Q78" i="30"/>
  <c r="Q77" i="30"/>
  <c r="Q76" i="30"/>
  <c r="Q75" i="30"/>
  <c r="Q74" i="30"/>
  <c r="Q97" i="30"/>
  <c r="Q98" i="30"/>
  <c r="Q99" i="30"/>
  <c r="Q100" i="30"/>
  <c r="Q101" i="30"/>
  <c r="Q102" i="30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P259" i="30" l="1"/>
  <c r="P240" i="30"/>
  <c r="P212" i="30"/>
  <c r="P193" i="30"/>
  <c r="P167" i="30"/>
  <c r="P154" i="30"/>
  <c r="P126" i="30"/>
  <c r="P107" i="30"/>
  <c r="P83" i="30"/>
  <c r="P65" i="30"/>
  <c r="P36" i="30"/>
  <c r="P21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Q28" i="30"/>
  <c r="R28" i="30"/>
  <c r="Q29" i="30"/>
  <c r="R29" i="30"/>
  <c r="Q30" i="30"/>
  <c r="R30" i="30"/>
  <c r="Q31" i="30"/>
  <c r="R31" i="30"/>
  <c r="Q32" i="30"/>
  <c r="R32" i="30"/>
  <c r="Q33" i="30"/>
  <c r="R33" i="30"/>
  <c r="Q34" i="30"/>
  <c r="R34" i="30"/>
  <c r="Q35" i="30"/>
  <c r="R35" i="30"/>
  <c r="B36" i="30"/>
  <c r="C36" i="30"/>
  <c r="C261" i="30" s="1"/>
  <c r="D36" i="30"/>
  <c r="D261" i="30" s="1"/>
  <c r="E36" i="30"/>
  <c r="F36" i="30"/>
  <c r="G36" i="30"/>
  <c r="H36" i="30"/>
  <c r="I36" i="30"/>
  <c r="J36" i="30"/>
  <c r="K36" i="30"/>
  <c r="K261" i="30" s="1"/>
  <c r="L36" i="30"/>
  <c r="L261" i="30" s="1"/>
  <c r="M36" i="30"/>
  <c r="N36" i="30"/>
  <c r="Q53" i="30"/>
  <c r="R53" i="30"/>
  <c r="Q54" i="30"/>
  <c r="R54" i="30"/>
  <c r="Q55" i="30"/>
  <c r="R55" i="30"/>
  <c r="Q56" i="30"/>
  <c r="R56" i="30"/>
  <c r="Q57" i="30"/>
  <c r="R57" i="30"/>
  <c r="Q58" i="30"/>
  <c r="R58" i="30"/>
  <c r="Q59" i="30"/>
  <c r="R59" i="30"/>
  <c r="Q60" i="30"/>
  <c r="R60" i="30"/>
  <c r="Q61" i="30"/>
  <c r="R61" i="30"/>
  <c r="Q62" i="30"/>
  <c r="R62" i="30"/>
  <c r="Q63" i="30"/>
  <c r="R63" i="30"/>
  <c r="Q64" i="30"/>
  <c r="R64" i="30"/>
  <c r="B65" i="30"/>
  <c r="C65" i="30"/>
  <c r="D65" i="30"/>
  <c r="E65" i="30"/>
  <c r="F65" i="30"/>
  <c r="F261" i="30" s="1"/>
  <c r="G65" i="30"/>
  <c r="H65" i="30"/>
  <c r="I65" i="30"/>
  <c r="J65" i="30"/>
  <c r="K65" i="30"/>
  <c r="L65" i="30"/>
  <c r="M65" i="30"/>
  <c r="N65" i="30"/>
  <c r="N261" i="30" s="1"/>
  <c r="R74" i="30"/>
  <c r="R75" i="30"/>
  <c r="R76" i="30"/>
  <c r="R77" i="30"/>
  <c r="R78" i="30"/>
  <c r="R79" i="30"/>
  <c r="R80" i="30"/>
  <c r="R81" i="30"/>
  <c r="R82" i="30"/>
  <c r="B83" i="30"/>
  <c r="C83" i="30"/>
  <c r="D83" i="30"/>
  <c r="E83" i="30"/>
  <c r="F83" i="30"/>
  <c r="G83" i="30"/>
  <c r="H83" i="30"/>
  <c r="H261" i="30" s="1"/>
  <c r="I83" i="30"/>
  <c r="J83" i="30"/>
  <c r="K83" i="30"/>
  <c r="L83" i="30"/>
  <c r="M83" i="30"/>
  <c r="N83" i="30"/>
  <c r="R97" i="30"/>
  <c r="R98" i="30"/>
  <c r="R99" i="30"/>
  <c r="R100" i="30"/>
  <c r="R101" i="30"/>
  <c r="R102" i="30"/>
  <c r="Q103" i="30"/>
  <c r="R103" i="30"/>
  <c r="Q104" i="30"/>
  <c r="R104" i="30"/>
  <c r="Q105" i="30"/>
  <c r="R105" i="30"/>
  <c r="Q106" i="30"/>
  <c r="R106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Q114" i="30"/>
  <c r="R114" i="30"/>
  <c r="Q115" i="30"/>
  <c r="R115" i="30"/>
  <c r="Q116" i="30"/>
  <c r="R116" i="30"/>
  <c r="Q117" i="30"/>
  <c r="R117" i="30"/>
  <c r="Q118" i="30"/>
  <c r="R118" i="30"/>
  <c r="Q119" i="30"/>
  <c r="R119" i="30"/>
  <c r="Q120" i="30"/>
  <c r="R120" i="30"/>
  <c r="Q121" i="30"/>
  <c r="R121" i="30"/>
  <c r="R126" i="30" s="1"/>
  <c r="Q122" i="30"/>
  <c r="R122" i="30"/>
  <c r="Q123" i="30"/>
  <c r="R123" i="30"/>
  <c r="Q124" i="30"/>
  <c r="R124" i="30"/>
  <c r="Q125" i="30"/>
  <c r="R125" i="30"/>
  <c r="B126" i="30"/>
  <c r="B261" i="30" s="1"/>
  <c r="C126" i="30"/>
  <c r="D126" i="30"/>
  <c r="E126" i="30"/>
  <c r="F126" i="30"/>
  <c r="G126" i="30"/>
  <c r="H126" i="30"/>
  <c r="I126" i="30"/>
  <c r="J126" i="30"/>
  <c r="J261" i="30" s="1"/>
  <c r="K126" i="30"/>
  <c r="L126" i="30"/>
  <c r="M126" i="30"/>
  <c r="N126" i="30"/>
  <c r="Q140" i="30"/>
  <c r="R140" i="30"/>
  <c r="Q141" i="30"/>
  <c r="R141" i="30"/>
  <c r="Q142" i="30"/>
  <c r="R142" i="30"/>
  <c r="Q143" i="30"/>
  <c r="R143" i="30"/>
  <c r="Q144" i="30"/>
  <c r="R144" i="30"/>
  <c r="Q145" i="30"/>
  <c r="R145" i="30"/>
  <c r="Q146" i="30"/>
  <c r="R146" i="30"/>
  <c r="Q147" i="30"/>
  <c r="R147" i="30"/>
  <c r="Q148" i="30"/>
  <c r="R148" i="30"/>
  <c r="Q149" i="30"/>
  <c r="R149" i="30"/>
  <c r="Q150" i="30"/>
  <c r="R150" i="30"/>
  <c r="Q151" i="30"/>
  <c r="R151" i="30"/>
  <c r="Q152" i="30"/>
  <c r="R152" i="30"/>
  <c r="Q153" i="30"/>
  <c r="R153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Q161" i="30"/>
  <c r="R161" i="30"/>
  <c r="R167" i="30" s="1"/>
  <c r="Q162" i="30"/>
  <c r="R162" i="30"/>
  <c r="Q163" i="30"/>
  <c r="R163" i="30"/>
  <c r="Q164" i="30"/>
  <c r="R164" i="30"/>
  <c r="Q165" i="30"/>
  <c r="R165" i="30"/>
  <c r="Q166" i="30"/>
  <c r="R166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Q185" i="30"/>
  <c r="R185" i="30"/>
  <c r="Q186" i="30"/>
  <c r="R186" i="30"/>
  <c r="Q187" i="30"/>
  <c r="R187" i="30"/>
  <c r="Q188" i="30"/>
  <c r="R188" i="30"/>
  <c r="Q189" i="30"/>
  <c r="R189" i="30"/>
  <c r="Q190" i="30"/>
  <c r="R190" i="30"/>
  <c r="Q191" i="30"/>
  <c r="R191" i="30"/>
  <c r="Q192" i="30"/>
  <c r="R192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Q200" i="30"/>
  <c r="R200" i="30"/>
  <c r="Q201" i="30"/>
  <c r="R201" i="30"/>
  <c r="Q202" i="30"/>
  <c r="R202" i="30"/>
  <c r="Q203" i="30"/>
  <c r="R203" i="30"/>
  <c r="Q204" i="30"/>
  <c r="R204" i="30"/>
  <c r="Q205" i="30"/>
  <c r="R205" i="30"/>
  <c r="Q206" i="30"/>
  <c r="R206" i="30"/>
  <c r="Q207" i="30"/>
  <c r="R207" i="30"/>
  <c r="Q208" i="30"/>
  <c r="R208" i="30"/>
  <c r="Q209" i="30"/>
  <c r="R209" i="30"/>
  <c r="Q210" i="30"/>
  <c r="R210" i="30"/>
  <c r="Q211" i="30"/>
  <c r="R211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Q228" i="30"/>
  <c r="R228" i="30"/>
  <c r="Q229" i="30"/>
  <c r="R229" i="30"/>
  <c r="Q230" i="30"/>
  <c r="R230" i="30"/>
  <c r="Q231" i="30"/>
  <c r="R231" i="30"/>
  <c r="Q232" i="30"/>
  <c r="R232" i="30"/>
  <c r="Q233" i="30"/>
  <c r="R233" i="30"/>
  <c r="Q234" i="30"/>
  <c r="R234" i="30"/>
  <c r="Q235" i="30"/>
  <c r="R235" i="30"/>
  <c r="Q236" i="30"/>
  <c r="R236" i="30"/>
  <c r="Q237" i="30"/>
  <c r="R237" i="30"/>
  <c r="Q238" i="30"/>
  <c r="R238" i="30"/>
  <c r="Q239" i="30"/>
  <c r="R239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Q247" i="30"/>
  <c r="R247" i="30"/>
  <c r="Q248" i="30"/>
  <c r="R248" i="30"/>
  <c r="Q249" i="30"/>
  <c r="R249" i="30"/>
  <c r="Q250" i="30"/>
  <c r="R250" i="30"/>
  <c r="Q251" i="30"/>
  <c r="R251" i="30"/>
  <c r="Q252" i="30"/>
  <c r="R252" i="30"/>
  <c r="Q253" i="30"/>
  <c r="R253" i="30"/>
  <c r="Q254" i="30"/>
  <c r="R254" i="30"/>
  <c r="Q255" i="30"/>
  <c r="R255" i="30"/>
  <c r="Q256" i="30"/>
  <c r="R256" i="30"/>
  <c r="Q257" i="30"/>
  <c r="R257" i="30"/>
  <c r="Q258" i="30"/>
  <c r="R258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/>
  <c r="P261" i="30" l="1"/>
  <c r="R212" i="30"/>
  <c r="Q107" i="30"/>
  <c r="G261" i="30"/>
  <c r="M261" i="30"/>
  <c r="E261" i="30"/>
  <c r="R240" i="30"/>
  <c r="Q259" i="30"/>
  <c r="Q240" i="30"/>
  <c r="R193" i="30"/>
  <c r="R154" i="30"/>
  <c r="R21" i="30"/>
  <c r="Q65" i="30"/>
  <c r="Q126" i="30"/>
  <c r="Q167" i="30"/>
  <c r="Q193" i="30"/>
  <c r="R83" i="30"/>
  <c r="Q21" i="30"/>
  <c r="R259" i="30"/>
  <c r="Q83" i="30"/>
  <c r="R36" i="30"/>
  <c r="R107" i="30"/>
  <c r="Q36" i="30"/>
  <c r="Q212" i="30"/>
  <c r="Q154" i="30"/>
  <c r="R65" i="30"/>
  <c r="R261" i="30" l="1"/>
  <c r="Q261" i="30"/>
  <c r="F259" i="29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K259" i="29"/>
  <c r="J259" i="29"/>
  <c r="I259" i="29"/>
  <c r="M240" i="29"/>
  <c r="L240" i="29"/>
  <c r="K240" i="29"/>
  <c r="J240" i="29"/>
  <c r="I240" i="29"/>
  <c r="M212" i="29"/>
  <c r="L212" i="29"/>
  <c r="K212" i="29"/>
  <c r="J212" i="29"/>
  <c r="I212" i="29"/>
  <c r="M193" i="29"/>
  <c r="L193" i="29"/>
  <c r="K193" i="29"/>
  <c r="J193" i="29"/>
  <c r="I193" i="29"/>
  <c r="M167" i="29"/>
  <c r="L167" i="29"/>
  <c r="K167" i="29"/>
  <c r="J167" i="29"/>
  <c r="I167" i="29"/>
  <c r="M154" i="29"/>
  <c r="L154" i="29"/>
  <c r="K154" i="29"/>
  <c r="J154" i="29"/>
  <c r="I154" i="29"/>
  <c r="M126" i="29"/>
  <c r="L126" i="29"/>
  <c r="K126" i="29"/>
  <c r="J126" i="29"/>
  <c r="I126" i="29"/>
  <c r="M107" i="29"/>
  <c r="L107" i="29"/>
  <c r="K107" i="29"/>
  <c r="J107" i="29"/>
  <c r="I107" i="29"/>
  <c r="M83" i="29"/>
  <c r="L83" i="29"/>
  <c r="K83" i="29"/>
  <c r="J83" i="29"/>
  <c r="I83" i="29"/>
  <c r="M65" i="29"/>
  <c r="L65" i="29"/>
  <c r="K65" i="29"/>
  <c r="J65" i="29"/>
  <c r="I65" i="29"/>
  <c r="M36" i="29"/>
  <c r="L36" i="29"/>
  <c r="K36" i="29"/>
  <c r="J36" i="29"/>
  <c r="I36" i="29"/>
  <c r="M21" i="29"/>
  <c r="L21" i="29"/>
  <c r="K21" i="29"/>
  <c r="J21" i="29"/>
  <c r="J261" i="29" s="1"/>
  <c r="I21" i="29"/>
  <c r="I261" i="29" s="1"/>
  <c r="K261" i="29" l="1"/>
  <c r="L261" i="29"/>
  <c r="M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<sst xmlns="http://schemas.openxmlformats.org/spreadsheetml/2006/main" count="7585" uniqueCount="198">
  <si>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</si>
  <si>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</si>
  <si>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</si>
  <si>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</si>
  <si>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</si>
  <si>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</si>
  <si>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</si>
  <si>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</si>
  <si>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</si>
  <si>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</si>
  <si>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</si>
  <si>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</si>
  <si>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</si>
  <si>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</si>
  <si>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</si>
  <si>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</si>
  <si>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</si>
  <si>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</si>
  <si>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</si>
  <si>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</si>
  <si>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</si>
  <si>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</si>
  <si>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</si>
  <si>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</si>
  <si>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</si>
  <si>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</si>
  <si>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</si>
  <si>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</si>
  <si>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</si>
  <si>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</si>
  <si>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</si>
  <si>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</si>
  <si>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</si>
  <si>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</si>
  <si>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</si>
  <si>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</si>
  <si>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</si>
  <si>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</si>
  <si>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</si>
  <si>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</si>
  <si>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</si>
  <si>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</si>
  <si>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</si>
  <si>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</si>
  <si>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</si>
  <si>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</si>
  <si>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</si>
  <si>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</si>
  <si>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</si>
  <si>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</si>
  <si>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</si>
  <si>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</si>
  <si>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</si>
  <si>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</si>
  <si>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</si>
  <si>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</si>
  <si>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</si>
  <si>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</si>
  <si>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</si>
  <si>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</si>
  <si>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</si>
  <si>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</si>
  <si>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</si>
  <si>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</si>
  <si>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</si>
  <si>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</si>
  <si>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</si>
  <si>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</si>
  <si>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</si>
  <si>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</si>
  <si>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</si>
  <si>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</si>
  <si>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</si>
  <si>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</si>
  <si>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</si>
  <si>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</si>
  <si>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</si>
  <si>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</si>
  <si>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</si>
  <si>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</si>
  <si>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</si>
  <si>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</si>
  <si>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</si>
  <si>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</si>
  <si>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</si>
  <si>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</si>
  <si>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</si>
  <si>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</si>
  <si>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</si>
  <si>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</si>
  <si>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</si>
  <si>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</si>
  <si>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</si>
  <si>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</si>
  <si>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</si>
  <si>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</si>
  <si>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</si>
  <si>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</si>
  <si>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</si>
  <si>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</si>
  <si>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</si>
  <si>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</si>
  <si>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</si>
  <si>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</si>
  <si>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</si>
  <si>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</si>
  <si>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</si>
  <si>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</si>
  <si>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</si>
  <si>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</si>
  <si>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</si>
  <si>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</si>
  <si>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</si>
  <si>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</si>
  <si>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</si>
  <si>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</si>
  <si>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</si>
  <si>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</si>
  <si>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</si>
  <si>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</si>
  <si>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</si>
  <si>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</si>
  <si>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</si>
  <si>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</si>
  <si>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</si>
  <si>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</si>
  <si>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</si>
  <si>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</si>
  <si>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</si>
  <si>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</si>
  <si>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</si>
  <si>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</si>
  <si>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</si>
  <si>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</si>
  <si>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</si>
  <si>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</si>
  <si>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</si>
  <si>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</si>
  <si>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</si>
  <si>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</si>
  <si>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</si>
  <si>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</si>
  <si>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</si>
  <si>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</si>
  <si>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</si>
  <si>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</si>
  <si>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</si>
  <si>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</si>
  <si>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</si>
  <si>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</si>
  <si>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</si>
  <si>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</si>
  <si>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</si>
  <si>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</si>
  <si>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</si>
  <si>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</si>
  <si>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</si>
  <si>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</si>
  <si>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</si>
  <si>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</si>
  <si>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</si>
  <si>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</si>
  <si>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</si>
  <si>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</si>
  <si>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</si>
  <si>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</si>
  <si>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</si>
  <si>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</si>
  <si>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</si>
  <si>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</si>
  <si>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</si>
  <si>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</si>
  <si>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</si>
  <si>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</si>
  <si>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</si>
  <si>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</si>
  <si>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</si>
  <si>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Abri</t>
  </si>
  <si>
    <t>Mayo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</si>
  <si>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</si>
  <si>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</si>
  <si>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</si>
  <si>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</si>
  <si>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</si>
  <si>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</si>
  <si>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</si>
  <si>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</si>
  <si>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</si>
  <si>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</si>
  <si>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</si>
  <si>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</si>
  <si>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</si>
  <si>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</si>
  <si>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</si>
  <si>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Junio</t>
  </si>
  <si>
    <t>Julio</t>
  </si>
  <si>
    <t>Var Jul 2021 respecto a Jun 2021</t>
  </si>
  <si>
    <t>Var Jul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</si>
</sst>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1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3" fontId="11" fillId="0" borderId="0" xfId="10" applyNumberFormat="1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2" applyNumberFormat="1" applyFont="1" applyFill="1" applyBorder="1" applyAlignment="1">
      <alignment horizontal="right" vertical="center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horizontal="left"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horizontal="left" vertical="center" wrapText="1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58"/>
      <c r="O2" s="58"/>
      <c r="P2" s="58"/>
      <c r="Q2" s="58"/>
    </row>
    <row r="3" spans="1:17" s="20" customFormat="1" ht="15" x14ac:dyDescent="0.2">
      <c r="A3" s="218" t="s">
        <v>126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2" t="s">
        <v>150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2" t="s">
        <v>151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58"/>
      <c r="O45" s="58"/>
      <c r="P45" s="58"/>
      <c r="Q45" s="58"/>
    </row>
    <row r="46" spans="1:17" s="20" customFormat="1" ht="15" x14ac:dyDescent="0.2">
      <c r="A46" s="218" t="s">
        <v>126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2" t="s">
        <v>152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2" t="s">
        <v>153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58"/>
      <c r="O89" s="58"/>
      <c r="P89" s="58"/>
      <c r="Q89" s="58"/>
    </row>
    <row r="90" spans="1:17" s="20" customFormat="1" ht="15" x14ac:dyDescent="0.2">
      <c r="A90" s="218" t="s">
        <v>126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2" t="s">
        <v>154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2" t="s">
        <v>155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58"/>
      <c r="O132" s="58"/>
      <c r="P132" s="58"/>
      <c r="Q132" s="58"/>
    </row>
    <row r="133" spans="1:17" s="20" customFormat="1" ht="15" x14ac:dyDescent="0.2">
      <c r="A133" s="218" t="s">
        <v>126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2" t="s">
        <v>156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2" t="s">
        <v>157</v>
      </c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58"/>
      <c r="O176" s="58"/>
      <c r="P176" s="58"/>
      <c r="Q176" s="58"/>
    </row>
    <row r="177" spans="1:17" s="20" customFormat="1" ht="15" x14ac:dyDescent="0.2">
      <c r="A177" s="218" t="s">
        <v>126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2" t="s">
        <v>158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2" t="s">
        <v>159</v>
      </c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58"/>
      <c r="O220" s="58"/>
      <c r="P220" s="58"/>
      <c r="Q220" s="58"/>
    </row>
    <row r="221" spans="1:17" s="20" customFormat="1" ht="15" x14ac:dyDescent="0.2">
      <c r="A221" s="218" t="s">
        <v>126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2" t="s">
        <v>160</v>
      </c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2" t="s">
        <v>161</v>
      </c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s="20" customFormat="1" ht="14.25" x14ac:dyDescent="0.2">
      <c r="A3" s="218" t="s">
        <v>174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s="20" customFormat="1" ht="14.25" x14ac:dyDescent="0.2">
      <c r="A46" s="218" t="s">
        <v>174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5" s="20" customFormat="1" ht="14.25" x14ac:dyDescent="0.2">
      <c r="A90" s="218" t="s">
        <v>174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3" s="20" customFormat="1" ht="14.25" x14ac:dyDescent="0.2">
      <c r="A133" s="218" t="s">
        <v>174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s="20" customFormat="1" ht="14.25" x14ac:dyDescent="0.2">
      <c r="A177" s="218" t="s">
        <v>174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3" s="20" customFormat="1" ht="14.25" x14ac:dyDescent="0.2">
      <c r="A221" s="218" t="s">
        <v>174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173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ht="14.25" x14ac:dyDescent="0.2">
      <c r="A46" s="218" t="s">
        <v>173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5" ht="14.25" x14ac:dyDescent="0.2">
      <c r="A90" s="218" t="s">
        <v>173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3" ht="14.25" x14ac:dyDescent="0.2">
      <c r="A133" s="218" t="s">
        <v>173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173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3" ht="14.25" x14ac:dyDescent="0.2">
      <c r="A221" s="218" t="s">
        <v>173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172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ht="14.25" x14ac:dyDescent="0.2">
      <c r="A46" s="218" t="s">
        <v>172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7" ht="14.25" x14ac:dyDescent="0.2">
      <c r="A90" s="218" t="s">
        <v>172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3" ht="14.25" x14ac:dyDescent="0.2">
      <c r="A133" s="218" t="s">
        <v>172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172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3" ht="14.25" x14ac:dyDescent="0.2">
      <c r="A221" s="218" t="s">
        <v>172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171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ht="14.25" x14ac:dyDescent="0.2">
      <c r="A46" s="218" t="s">
        <v>171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7" ht="14.25" x14ac:dyDescent="0.2">
      <c r="A90" s="218" t="s">
        <v>171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3" ht="14.25" x14ac:dyDescent="0.2">
      <c r="A133" s="218" t="s">
        <v>171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171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3" ht="14.25" x14ac:dyDescent="0.2">
      <c r="A221" s="218" t="s">
        <v>171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170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ht="14.25" x14ac:dyDescent="0.2">
      <c r="A46" s="218" t="s">
        <v>170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7" ht="14.25" x14ac:dyDescent="0.2">
      <c r="A90" s="218" t="s">
        <v>170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3" ht="14.25" x14ac:dyDescent="0.2">
      <c r="A133" s="218" t="s">
        <v>170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170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3" ht="14.25" x14ac:dyDescent="0.2">
      <c r="A221" s="218" t="s">
        <v>170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169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5" ht="14.25" x14ac:dyDescent="0.2">
      <c r="A46" s="218" t="s">
        <v>169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7" ht="14.25" x14ac:dyDescent="0.2">
      <c r="A90" s="218" t="s">
        <v>169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5" ht="14.25" x14ac:dyDescent="0.2">
      <c r="A133" s="218" t="s">
        <v>169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169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5" ht="14.25" x14ac:dyDescent="0.2">
      <c r="A221" s="218" t="s">
        <v>169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168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5" ht="14.25" x14ac:dyDescent="0.2">
      <c r="A46" s="218" t="s">
        <v>168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7" ht="14.25" x14ac:dyDescent="0.2">
      <c r="A90" s="218" t="s">
        <v>168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5" ht="14.25" x14ac:dyDescent="0.2">
      <c r="A133" s="218" t="s">
        <v>168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168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5" ht="14.25" x14ac:dyDescent="0.2">
      <c r="A221" s="218" t="s">
        <v>168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167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5" ht="14.25" x14ac:dyDescent="0.2">
      <c r="A46" s="218" t="s">
        <v>167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7" ht="14.25" x14ac:dyDescent="0.2">
      <c r="A90" s="218" t="s">
        <v>167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5" ht="14.25" x14ac:dyDescent="0.2">
      <c r="A133" s="218" t="s">
        <v>167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167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5" ht="14.25" x14ac:dyDescent="0.2">
      <c r="A221" s="218" t="s">
        <v>167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166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5" ht="14.25" x14ac:dyDescent="0.2">
      <c r="A46" s="218" t="s">
        <v>166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7" ht="14.25" x14ac:dyDescent="0.2">
      <c r="A90" s="218" t="s">
        <v>166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5" ht="14.25" x14ac:dyDescent="0.2">
      <c r="A133" s="218" t="s">
        <v>166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166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5" ht="14.25" x14ac:dyDescent="0.2">
      <c r="A221" s="218" t="s">
        <v>166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58"/>
    </row>
    <row r="3" spans="1:13" ht="15" x14ac:dyDescent="0.2">
      <c r="A3" s="218" t="s">
        <v>165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96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96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58"/>
    </row>
    <row r="46" spans="1:13" ht="15" x14ac:dyDescent="0.2">
      <c r="A46" s="218" t="s">
        <v>165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96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96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58"/>
    </row>
    <row r="90" spans="1:14" ht="15" x14ac:dyDescent="0.2">
      <c r="A90" s="218" t="s">
        <v>165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96"/>
    </row>
    <row r="94" spans="1:14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96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58"/>
    </row>
    <row r="133" spans="1:13" ht="15" x14ac:dyDescent="0.2">
      <c r="A133" s="218" t="s">
        <v>165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96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96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58"/>
    </row>
    <row r="177" spans="1:13" ht="15" x14ac:dyDescent="0.2">
      <c r="A177" s="218" t="s">
        <v>165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96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96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58"/>
    </row>
    <row r="221" spans="1:13" ht="15" x14ac:dyDescent="0.2">
      <c r="A221" s="218" t="s">
        <v>165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96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96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58"/>
      <c r="O2" s="58"/>
      <c r="P2" s="58"/>
      <c r="Q2" s="58"/>
    </row>
    <row r="3" spans="1:17" s="20" customFormat="1" ht="15" x14ac:dyDescent="0.2">
      <c r="A3" s="218" t="s">
        <v>127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2" t="s">
        <v>150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2" t="s">
        <v>151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58"/>
      <c r="O45" s="58"/>
      <c r="P45" s="58"/>
      <c r="Q45" s="58"/>
    </row>
    <row r="46" spans="1:17" s="20" customFormat="1" ht="15" x14ac:dyDescent="0.2">
      <c r="A46" s="218" t="s">
        <v>127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2" t="s">
        <v>152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2" t="s">
        <v>153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58"/>
      <c r="O89" s="58"/>
      <c r="P89" s="58"/>
      <c r="Q89" s="58"/>
    </row>
    <row r="90" spans="1:17" s="20" customFormat="1" ht="15" x14ac:dyDescent="0.2">
      <c r="A90" s="218" t="s">
        <v>127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2" t="s">
        <v>154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2" t="s">
        <v>155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58"/>
      <c r="O132" s="58"/>
      <c r="P132" s="58"/>
      <c r="Q132" s="58"/>
    </row>
    <row r="133" spans="1:17" s="20" customFormat="1" ht="15" x14ac:dyDescent="0.2">
      <c r="A133" s="218" t="s">
        <v>127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2" t="s">
        <v>156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2" t="s">
        <v>157</v>
      </c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58"/>
      <c r="O176" s="58"/>
      <c r="P176" s="58"/>
      <c r="Q176" s="58"/>
    </row>
    <row r="177" spans="1:17" s="20" customFormat="1" ht="15" x14ac:dyDescent="0.2">
      <c r="A177" s="218" t="s">
        <v>127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2" t="s">
        <v>158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2" t="s">
        <v>159</v>
      </c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58"/>
      <c r="O220" s="58"/>
      <c r="P220" s="58"/>
      <c r="Q220" s="58"/>
    </row>
    <row r="221" spans="1:17" s="20" customFormat="1" ht="15" x14ac:dyDescent="0.2">
      <c r="A221" s="218" t="s">
        <v>127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2" t="s">
        <v>160</v>
      </c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2" t="s">
        <v>161</v>
      </c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164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ht="14.25" x14ac:dyDescent="0.2">
      <c r="A46" s="218" t="s">
        <v>164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5" ht="14.25" x14ac:dyDescent="0.2">
      <c r="A90" s="218" t="s">
        <v>164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3" ht="14.25" x14ac:dyDescent="0.2">
      <c r="A133" s="218" t="s">
        <v>164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164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3" ht="14.25" x14ac:dyDescent="0.2">
      <c r="A221" s="218" t="s">
        <v>164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163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ht="14.25" x14ac:dyDescent="0.2">
      <c r="A46" s="218" t="s">
        <v>163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5" ht="14.25" x14ac:dyDescent="0.2">
      <c r="A90" s="218" t="s">
        <v>163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3" ht="14.25" x14ac:dyDescent="0.2">
      <c r="A133" s="218" t="s">
        <v>163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163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3" ht="14.25" x14ac:dyDescent="0.2">
      <c r="A221" s="218" t="s">
        <v>163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R25" sqref="R25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8" width="8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ht="14.25" x14ac:dyDescent="0.2">
      <c r="A3" s="218" t="s">
        <v>176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177</v>
      </c>
      <c r="F10" s="123" t="s">
        <v>178</v>
      </c>
      <c r="G10" s="123" t="s">
        <v>194</v>
      </c>
      <c r="H10" s="123" t="s">
        <v>195</v>
      </c>
      <c r="I10" s="122" t="s">
        <v>144</v>
      </c>
      <c r="J10" s="122" t="s">
        <v>145</v>
      </c>
      <c r="K10" s="122" t="s">
        <v>146</v>
      </c>
      <c r="L10" s="122" t="s">
        <v>147</v>
      </c>
      <c r="M10" s="122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9"/>
      <c r="J12" s="79"/>
      <c r="K12" s="79"/>
      <c r="L12" s="79"/>
      <c r="M12" s="79"/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9"/>
      <c r="J13" s="79"/>
      <c r="K13" s="79"/>
      <c r="L13" s="79"/>
      <c r="M13" s="79"/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9"/>
      <c r="J18" s="79"/>
      <c r="K18" s="79"/>
      <c r="L18" s="79"/>
      <c r="M18" s="79"/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80"/>
      <c r="J19" s="80"/>
      <c r="K19" s="80"/>
      <c r="L19" s="80"/>
      <c r="M19" s="80"/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9"/>
      <c r="J20" s="79"/>
      <c r="K20" s="79"/>
      <c r="L20" s="79"/>
      <c r="M20" s="79"/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>SUM(F11:F20)</f>
        <v>2583</v>
      </c>
      <c r="G21" s="66">
        <f>SUM(G11:G20)</f>
        <v>2623</v>
      </c>
      <c r="H21" s="66">
        <f>SUM(H11:H20)</f>
        <v>2515</v>
      </c>
      <c r="I21" s="66">
        <f t="shared" ref="H21:M21" si="0">SUM(I11:I20)</f>
        <v>0</v>
      </c>
      <c r="J21" s="66">
        <f t="shared" si="0"/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22" t="s">
        <v>137</v>
      </c>
      <c r="C27" s="123" t="s">
        <v>138</v>
      </c>
      <c r="D27" s="123" t="s">
        <v>139</v>
      </c>
      <c r="E27" s="123" t="s">
        <v>177</v>
      </c>
      <c r="F27" s="123" t="s">
        <v>178</v>
      </c>
      <c r="G27" s="123" t="s">
        <v>194</v>
      </c>
      <c r="H27" s="123" t="s">
        <v>195</v>
      </c>
      <c r="I27" s="122" t="s">
        <v>144</v>
      </c>
      <c r="J27" s="122" t="s">
        <v>145</v>
      </c>
      <c r="K27" s="122" t="s">
        <v>146</v>
      </c>
      <c r="L27" s="122" t="s">
        <v>147</v>
      </c>
      <c r="M27" s="122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>SUM(F28:F35)</f>
        <v>55804</v>
      </c>
      <c r="G36" s="66">
        <f>SUM(G28:G35)</f>
        <v>56828</v>
      </c>
      <c r="H36" s="66">
        <f>SUM(H28:H35)</f>
        <v>58335</v>
      </c>
      <c r="I36" s="66">
        <f t="shared" ref="H36:I36" si="2">SUM(I28:I35)</f>
        <v>0</v>
      </c>
      <c r="J36" s="66">
        <f>SUM(J28:J35)</f>
        <v>0</v>
      </c>
      <c r="K36" s="66">
        <f t="shared" ref="K36:M36" si="3">SUM(K28:K35)</f>
        <v>0</v>
      </c>
      <c r="L36" s="66">
        <f t="shared" si="3"/>
        <v>0</v>
      </c>
      <c r="M36" s="66">
        <f t="shared" si="3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ht="14.25" x14ac:dyDescent="0.2">
      <c r="A46" s="218" t="s">
        <v>176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22" t="s">
        <v>137</v>
      </c>
      <c r="C52" s="123" t="s">
        <v>138</v>
      </c>
      <c r="D52" s="123" t="s">
        <v>139</v>
      </c>
      <c r="E52" s="123" t="s">
        <v>177</v>
      </c>
      <c r="F52" s="123" t="s">
        <v>178</v>
      </c>
      <c r="G52" s="123" t="s">
        <v>194</v>
      </c>
      <c r="H52" s="123" t="s">
        <v>195</v>
      </c>
      <c r="I52" s="122" t="s">
        <v>144</v>
      </c>
      <c r="J52" s="122" t="s">
        <v>145</v>
      </c>
      <c r="K52" s="122" t="s">
        <v>146</v>
      </c>
      <c r="L52" s="122" t="s">
        <v>147</v>
      </c>
      <c r="M52" s="122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" si="4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>SUM(F53:F64)</f>
        <v>66784</v>
      </c>
      <c r="G65" s="66">
        <f>SUM(G53:G64)</f>
        <v>67095</v>
      </c>
      <c r="H65" s="66">
        <f>SUM(H53:H64)</f>
        <v>67605</v>
      </c>
      <c r="I65" s="66">
        <f t="shared" ref="H65:I65" si="5">SUM(I53:I64)</f>
        <v>0</v>
      </c>
      <c r="J65" s="66">
        <f>SUM(J53:J64)</f>
        <v>0</v>
      </c>
      <c r="K65" s="66">
        <f t="shared" ref="K65:M65" si="6">SUM(K53:K64)</f>
        <v>0</v>
      </c>
      <c r="L65" s="66">
        <f t="shared" si="6"/>
        <v>0</v>
      </c>
      <c r="M65" s="66">
        <f t="shared" si="6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22" t="s">
        <v>137</v>
      </c>
      <c r="C73" s="123" t="s">
        <v>138</v>
      </c>
      <c r="D73" s="123" t="s">
        <v>139</v>
      </c>
      <c r="E73" s="123" t="s">
        <v>177</v>
      </c>
      <c r="F73" s="123" t="s">
        <v>178</v>
      </c>
      <c r="G73" s="123" t="s">
        <v>194</v>
      </c>
      <c r="H73" s="123" t="s">
        <v>195</v>
      </c>
      <c r="I73" s="122" t="s">
        <v>144</v>
      </c>
      <c r="J73" s="122" t="s">
        <v>145</v>
      </c>
      <c r="K73" s="122" t="s">
        <v>146</v>
      </c>
      <c r="L73" s="122" t="s">
        <v>147</v>
      </c>
      <c r="M73" s="122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" si="7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>SUM(F74:F82)</f>
        <v>51396</v>
      </c>
      <c r="G83" s="66">
        <f>SUM(G74:G82)</f>
        <v>51214</v>
      </c>
      <c r="H83" s="66">
        <f>SUM(H74:H82)</f>
        <v>51589</v>
      </c>
      <c r="I83" s="66">
        <f t="shared" ref="H83:I83" si="8">SUM(I74:I82)</f>
        <v>0</v>
      </c>
      <c r="J83" s="66">
        <f>SUM(J74:J82)</f>
        <v>0</v>
      </c>
      <c r="K83" s="66">
        <f t="shared" ref="K83:M83" si="9">SUM(K74:K82)</f>
        <v>0</v>
      </c>
      <c r="L83" s="66">
        <f t="shared" si="9"/>
        <v>0</v>
      </c>
      <c r="M83" s="66">
        <f t="shared" si="9"/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5" ht="14.25" x14ac:dyDescent="0.2">
      <c r="A90" s="218" t="s">
        <v>176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22" t="s">
        <v>137</v>
      </c>
      <c r="C96" s="123" t="s">
        <v>138</v>
      </c>
      <c r="D96" s="123" t="s">
        <v>139</v>
      </c>
      <c r="E96" s="123" t="s">
        <v>177</v>
      </c>
      <c r="F96" s="123" t="s">
        <v>178</v>
      </c>
      <c r="G96" s="123" t="s">
        <v>194</v>
      </c>
      <c r="H96" s="123" t="s">
        <v>195</v>
      </c>
      <c r="I96" s="122" t="s">
        <v>144</v>
      </c>
      <c r="J96" s="122" t="s">
        <v>145</v>
      </c>
      <c r="K96" s="122" t="s">
        <v>146</v>
      </c>
      <c r="L96" s="122" t="s">
        <v>147</v>
      </c>
      <c r="M96" s="122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79"/>
      <c r="J103" s="79"/>
      <c r="K103" s="79"/>
      <c r="L103" s="79"/>
      <c r="M103" s="79"/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" si="10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>SUM(F97:F106)</f>
        <v>15851</v>
      </c>
      <c r="G107" s="66">
        <f>SUM(G97:G106)</f>
        <v>14800</v>
      </c>
      <c r="H107" s="66">
        <f>SUM(H97:H106)</f>
        <v>15191</v>
      </c>
      <c r="I107" s="66">
        <f t="shared" ref="H107:I107" si="11">SUM(I97:I106)</f>
        <v>0</v>
      </c>
      <c r="J107" s="66">
        <f>SUM(J97:J106)</f>
        <v>0</v>
      </c>
      <c r="K107" s="66">
        <f t="shared" ref="K107:M107" si="12">SUM(K97:K106)</f>
        <v>0</v>
      </c>
      <c r="L107" s="66">
        <f t="shared" si="12"/>
        <v>0</v>
      </c>
      <c r="M107" s="66">
        <f t="shared" si="12"/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22" t="s">
        <v>137</v>
      </c>
      <c r="C113" s="123" t="s">
        <v>138</v>
      </c>
      <c r="D113" s="123" t="s">
        <v>139</v>
      </c>
      <c r="E113" s="123" t="s">
        <v>177</v>
      </c>
      <c r="F113" s="123" t="s">
        <v>178</v>
      </c>
      <c r="G113" s="123" t="s">
        <v>194</v>
      </c>
      <c r="H113" s="123" t="s">
        <v>195</v>
      </c>
      <c r="I113" s="122" t="s">
        <v>144</v>
      </c>
      <c r="J113" s="122" t="s">
        <v>145</v>
      </c>
      <c r="K113" s="122" t="s">
        <v>146</v>
      </c>
      <c r="L113" s="122" t="s">
        <v>147</v>
      </c>
      <c r="M113" s="122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" si="13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>SUM(F114:F125)</f>
        <v>58921</v>
      </c>
      <c r="G126" s="66">
        <f>SUM(G114:G125)</f>
        <v>58131</v>
      </c>
      <c r="H126" s="66">
        <f>SUM(H114:H125)</f>
        <v>60257</v>
      </c>
      <c r="I126" s="66">
        <f t="shared" ref="H126:I126" si="14">SUM(I114:I125)</f>
        <v>0</v>
      </c>
      <c r="J126" s="66">
        <f>SUM(J114:J125)</f>
        <v>0</v>
      </c>
      <c r="K126" s="66">
        <f t="shared" ref="K126:M126" si="15">SUM(K114:K125)</f>
        <v>0</v>
      </c>
      <c r="L126" s="66">
        <f t="shared" si="15"/>
        <v>0</v>
      </c>
      <c r="M126" s="66">
        <f t="shared" si="15"/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3" ht="14.25" x14ac:dyDescent="0.2">
      <c r="A133" s="218" t="s">
        <v>176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22" t="s">
        <v>137</v>
      </c>
      <c r="C139" s="123" t="s">
        <v>138</v>
      </c>
      <c r="D139" s="123" t="s">
        <v>139</v>
      </c>
      <c r="E139" s="123" t="s">
        <v>177</v>
      </c>
      <c r="F139" s="123" t="s">
        <v>178</v>
      </c>
      <c r="G139" s="123" t="s">
        <v>194</v>
      </c>
      <c r="H139" s="123" t="s">
        <v>195</v>
      </c>
      <c r="I139" s="122" t="s">
        <v>144</v>
      </c>
      <c r="J139" s="122" t="s">
        <v>145</v>
      </c>
      <c r="K139" s="122" t="s">
        <v>146</v>
      </c>
      <c r="L139" s="122" t="s">
        <v>147</v>
      </c>
      <c r="M139" s="122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4"/>
      <c r="J141" s="84"/>
      <c r="K141" s="84"/>
      <c r="L141" s="84"/>
      <c r="M141" s="84"/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3"/>
      <c r="J144" s="83"/>
      <c r="K144" s="83"/>
      <c r="L144" s="83"/>
      <c r="M144" s="83"/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2"/>
      <c r="J145" s="82"/>
      <c r="K145" s="82"/>
      <c r="L145" s="82"/>
      <c r="M145" s="82"/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" si="16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>SUM(F140:F153)</f>
        <v>19788</v>
      </c>
      <c r="G154" s="66">
        <f>SUM(G140:G153)</f>
        <v>20031</v>
      </c>
      <c r="H154" s="66">
        <f>SUM(H140:H153)</f>
        <v>20292</v>
      </c>
      <c r="I154" s="66">
        <f t="shared" ref="H154:I154" si="17">SUM(I140:I153)</f>
        <v>0</v>
      </c>
      <c r="J154" s="66">
        <f>SUM(J140:J153)</f>
        <v>0</v>
      </c>
      <c r="K154" s="66">
        <f t="shared" ref="K154:M154" si="18">SUM(K140:K153)</f>
        <v>0</v>
      </c>
      <c r="L154" s="66">
        <f t="shared" si="18"/>
        <v>0</v>
      </c>
      <c r="M154" s="66">
        <f t="shared" si="18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22" t="s">
        <v>137</v>
      </c>
      <c r="C160" s="123" t="s">
        <v>138</v>
      </c>
      <c r="D160" s="123" t="s">
        <v>139</v>
      </c>
      <c r="E160" s="123" t="s">
        <v>177</v>
      </c>
      <c r="F160" s="123" t="s">
        <v>178</v>
      </c>
      <c r="G160" s="123" t="s">
        <v>194</v>
      </c>
      <c r="H160" s="123" t="s">
        <v>195</v>
      </c>
      <c r="I160" s="122" t="s">
        <v>144</v>
      </c>
      <c r="J160" s="122" t="s">
        <v>145</v>
      </c>
      <c r="K160" s="122" t="s">
        <v>146</v>
      </c>
      <c r="L160" s="122" t="s">
        <v>147</v>
      </c>
      <c r="M160" s="122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1"/>
      <c r="J162" s="81"/>
      <c r="K162" s="81"/>
      <c r="L162" s="81"/>
      <c r="M162" s="81"/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1"/>
      <c r="J163" s="81"/>
      <c r="K163" s="81"/>
      <c r="L163" s="81"/>
      <c r="M163" s="81"/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1"/>
      <c r="J164" s="81"/>
      <c r="K164" s="81"/>
      <c r="L164" s="81"/>
      <c r="M164" s="81"/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1"/>
      <c r="J165" s="81"/>
      <c r="K165" s="81"/>
      <c r="L165" s="81"/>
      <c r="M165" s="81"/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1"/>
      <c r="J166" s="81"/>
      <c r="K166" s="81"/>
      <c r="L166" s="81"/>
      <c r="M166" s="81"/>
    </row>
    <row r="167" spans="1:13" ht="12.75" customHeight="1" x14ac:dyDescent="0.2">
      <c r="A167" s="65" t="s">
        <v>42</v>
      </c>
      <c r="B167" s="66">
        <f t="shared" ref="B167" si="19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>SUM(F161:F166)</f>
        <v>8964</v>
      </c>
      <c r="G167" s="66">
        <f>SUM(G161:G166)</f>
        <v>9183</v>
      </c>
      <c r="H167" s="66">
        <f>SUM(H161:H166)</f>
        <v>9030</v>
      </c>
      <c r="I167" s="66">
        <f t="shared" ref="H167:I167" si="20">SUM(I161:I166)</f>
        <v>0</v>
      </c>
      <c r="J167" s="66">
        <f>SUM(J161:J166)</f>
        <v>0</v>
      </c>
      <c r="K167" s="66">
        <f t="shared" ref="K167:M167" si="21">SUM(K161:K166)</f>
        <v>0</v>
      </c>
      <c r="L167" s="66">
        <f t="shared" si="21"/>
        <v>0</v>
      </c>
      <c r="M167" s="66">
        <f t="shared" si="21"/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ht="14.25" x14ac:dyDescent="0.2">
      <c r="A177" s="218" t="s">
        <v>176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22" t="s">
        <v>137</v>
      </c>
      <c r="C184" s="123" t="s">
        <v>138</v>
      </c>
      <c r="D184" s="123" t="s">
        <v>139</v>
      </c>
      <c r="E184" s="123" t="s">
        <v>177</v>
      </c>
      <c r="F184" s="123" t="s">
        <v>178</v>
      </c>
      <c r="G184" s="123" t="s">
        <v>194</v>
      </c>
      <c r="H184" s="123" t="s">
        <v>195</v>
      </c>
      <c r="I184" s="122" t="s">
        <v>144</v>
      </c>
      <c r="J184" s="122" t="s">
        <v>145</v>
      </c>
      <c r="K184" s="122" t="s">
        <v>146</v>
      </c>
      <c r="L184" s="122" t="s">
        <v>147</v>
      </c>
      <c r="M184" s="122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5"/>
      <c r="J189" s="85"/>
      <c r="K189" s="85"/>
      <c r="L189" s="85"/>
      <c r="M189" s="85"/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" si="22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>SUM(F185:F192)</f>
        <v>71529</v>
      </c>
      <c r="G193" s="66">
        <f>SUM(G185:G192)</f>
        <v>70670</v>
      </c>
      <c r="H193" s="66">
        <f>SUM(H185:H192)</f>
        <v>72511</v>
      </c>
      <c r="I193" s="66">
        <f t="shared" ref="H193:I193" si="23">SUM(I185:I192)</f>
        <v>0</v>
      </c>
      <c r="J193" s="66">
        <f>SUM(J185:J192)</f>
        <v>0</v>
      </c>
      <c r="K193" s="66">
        <f t="shared" ref="K193:M193" si="24">SUM(K185:K192)</f>
        <v>0</v>
      </c>
      <c r="L193" s="66">
        <f t="shared" si="24"/>
        <v>0</v>
      </c>
      <c r="M193" s="66">
        <f t="shared" si="24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22" t="s">
        <v>137</v>
      </c>
      <c r="C199" s="123" t="s">
        <v>138</v>
      </c>
      <c r="D199" s="123" t="s">
        <v>139</v>
      </c>
      <c r="E199" s="123" t="s">
        <v>177</v>
      </c>
      <c r="F199" s="123" t="s">
        <v>178</v>
      </c>
      <c r="G199" s="123" t="s">
        <v>194</v>
      </c>
      <c r="H199" s="123" t="s">
        <v>195</v>
      </c>
      <c r="I199" s="122" t="s">
        <v>144</v>
      </c>
      <c r="J199" s="122" t="s">
        <v>145</v>
      </c>
      <c r="K199" s="122" t="s">
        <v>146</v>
      </c>
      <c r="L199" s="122" t="s">
        <v>147</v>
      </c>
      <c r="M199" s="122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" si="25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>SUM(F200:F211)</f>
        <v>35191</v>
      </c>
      <c r="G212" s="66">
        <f>SUM(G200:G211)</f>
        <v>35074</v>
      </c>
      <c r="H212" s="66">
        <f>SUM(H200:H211)</f>
        <v>37060</v>
      </c>
      <c r="I212" s="66">
        <f t="shared" ref="H212:I212" si="26">SUM(I200:I211)</f>
        <v>0</v>
      </c>
      <c r="J212" s="66">
        <f>SUM(J200:J211)</f>
        <v>0</v>
      </c>
      <c r="K212" s="66">
        <f t="shared" ref="K212:M212" si="27">SUM(K200:K211)</f>
        <v>0</v>
      </c>
      <c r="L212" s="66">
        <f t="shared" si="27"/>
        <v>0</v>
      </c>
      <c r="M212" s="66">
        <f t="shared" si="27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3" ht="14.25" x14ac:dyDescent="0.2">
      <c r="A221" s="218" t="s">
        <v>176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22" t="s">
        <v>137</v>
      </c>
      <c r="C227" s="123" t="s">
        <v>138</v>
      </c>
      <c r="D227" s="123" t="s">
        <v>139</v>
      </c>
      <c r="E227" s="123" t="s">
        <v>177</v>
      </c>
      <c r="F227" s="123" t="s">
        <v>178</v>
      </c>
      <c r="G227" s="123" t="s">
        <v>194</v>
      </c>
      <c r="H227" s="123" t="s">
        <v>195</v>
      </c>
      <c r="I227" s="122" t="s">
        <v>144</v>
      </c>
      <c r="J227" s="122" t="s">
        <v>145</v>
      </c>
      <c r="K227" s="122" t="s">
        <v>146</v>
      </c>
      <c r="L227" s="122" t="s">
        <v>147</v>
      </c>
      <c r="M227" s="122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78"/>
      <c r="J229" s="78"/>
      <c r="K229" s="78"/>
      <c r="L229" s="78"/>
      <c r="M229" s="78"/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78"/>
      <c r="J230" s="78"/>
      <c r="K230" s="78"/>
      <c r="L230" s="78"/>
      <c r="M230" s="78"/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78"/>
      <c r="J231" s="78"/>
      <c r="K231" s="78"/>
      <c r="L231" s="78"/>
      <c r="M231" s="78"/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78"/>
      <c r="J234" s="78"/>
      <c r="K234" s="78"/>
      <c r="L234" s="78"/>
      <c r="M234" s="78"/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78"/>
      <c r="J235" s="78"/>
      <c r="K235" s="78"/>
      <c r="L235" s="78"/>
      <c r="M235" s="78"/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78"/>
      <c r="J236" s="78"/>
      <c r="K236" s="78"/>
      <c r="L236" s="78"/>
      <c r="M236" s="78"/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78"/>
      <c r="J237" s="78"/>
      <c r="K237" s="78"/>
      <c r="L237" s="78"/>
      <c r="M237" s="78"/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78"/>
      <c r="J239" s="78"/>
      <c r="K239" s="78"/>
      <c r="L239" s="78"/>
      <c r="M239" s="78"/>
    </row>
    <row r="240" spans="1:13" ht="12.75" customHeight="1" x14ac:dyDescent="0.2">
      <c r="A240" s="65" t="s">
        <v>42</v>
      </c>
      <c r="B240" s="66">
        <f t="shared" ref="B240" si="28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>SUM(F228:F239)</f>
        <v>20584</v>
      </c>
      <c r="G240" s="66">
        <f>SUM(G228:G239)</f>
        <v>20487</v>
      </c>
      <c r="H240" s="66">
        <f>SUM(H228:H239)</f>
        <v>21396</v>
      </c>
      <c r="I240" s="66">
        <f t="shared" ref="H240:I240" si="29">SUM(I228:I239)</f>
        <v>0</v>
      </c>
      <c r="J240" s="66">
        <f>SUM(J228:J239)</f>
        <v>0</v>
      </c>
      <c r="K240" s="66">
        <f t="shared" ref="K240:M240" si="30">SUM(K228:K239)</f>
        <v>0</v>
      </c>
      <c r="L240" s="66">
        <f t="shared" si="30"/>
        <v>0</v>
      </c>
      <c r="M240" s="66">
        <f t="shared" si="3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22" t="s">
        <v>137</v>
      </c>
      <c r="C246" s="123" t="s">
        <v>138</v>
      </c>
      <c r="D246" s="123" t="s">
        <v>139</v>
      </c>
      <c r="E246" s="123" t="s">
        <v>177</v>
      </c>
      <c r="F246" s="123" t="s">
        <v>178</v>
      </c>
      <c r="G246" s="123" t="s">
        <v>194</v>
      </c>
      <c r="H246" s="123" t="s">
        <v>195</v>
      </c>
      <c r="I246" s="122" t="s">
        <v>144</v>
      </c>
      <c r="J246" s="122" t="s">
        <v>145</v>
      </c>
      <c r="K246" s="122" t="s">
        <v>146</v>
      </c>
      <c r="L246" s="122" t="s">
        <v>147</v>
      </c>
      <c r="M246" s="122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6"/>
      <c r="J257" s="86"/>
      <c r="K257" s="86"/>
      <c r="L257" s="86"/>
      <c r="M257" s="86"/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" si="3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>SUM(F247:F258)</f>
        <v>1408212</v>
      </c>
      <c r="G259" s="66">
        <f>SUM(G247:G258)</f>
        <v>1414649</v>
      </c>
      <c r="H259" s="66">
        <f>SUM(H247:H258)</f>
        <v>1410794</v>
      </c>
      <c r="I259" s="66">
        <f t="shared" ref="H259:I259" si="32">SUM(I247:I258)</f>
        <v>0</v>
      </c>
      <c r="J259" s="66">
        <f>SUM(J247:J258)</f>
        <v>0</v>
      </c>
      <c r="K259" s="66">
        <f t="shared" ref="K259:M259" si="33">SUM(K247:K258)</f>
        <v>0</v>
      </c>
      <c r="L259" s="66">
        <f t="shared" si="33"/>
        <v>0</v>
      </c>
      <c r="M259" s="66">
        <f t="shared" si="33"/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34">D21+D36+D65+D83+D107+D126+D154+D193+D167+D240+D212+D259</f>
        <v>1803619</v>
      </c>
      <c r="E261" s="107">
        <v>1810884</v>
      </c>
      <c r="F261" s="107">
        <f t="shared" ref="F261" si="35">F21+F36+F65+F83+F107+F126+F154+F193+F167+F240+F212+F259</f>
        <v>1815607</v>
      </c>
      <c r="G261" s="107">
        <f>G21+G36+G65+G83+G107+G126+G154+G193+G167+G240+G212+G259</f>
        <v>1820785</v>
      </c>
      <c r="H261" s="107">
        <f>H21+H36+H65+H83+H107+H126+H154+H193+H167+H240+H212+H259</f>
        <v>1826575</v>
      </c>
      <c r="I261" s="107">
        <f>I21+I36+I65+I83+I107+I126+I154+I193+I167+I240+I212+I259</f>
        <v>0</v>
      </c>
      <c r="J261" s="107">
        <f>J21+J36+J65+J83+J107+J126+J154+J193+J167+J240+J212+J259</f>
        <v>0</v>
      </c>
      <c r="K261" s="107">
        <f>K21+K36+K65+K83+K107+K126+K154+K193+K167+K240+K212+K259</f>
        <v>0</v>
      </c>
      <c r="L261" s="107">
        <f>L21+L36+L65+L83+L107+L126+L154+L193+L167+L240+L212+L259</f>
        <v>0</v>
      </c>
      <c r="M261" s="107">
        <f>M21+M36+M65+M83+M107+M126+M154+M193+M167+M240+M212+M259</f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58"/>
      <c r="O2" s="58"/>
      <c r="P2" s="58"/>
      <c r="Q2" s="58"/>
    </row>
    <row r="3" spans="1:17" s="20" customFormat="1" ht="15" x14ac:dyDescent="0.2">
      <c r="A3" s="218" t="s">
        <v>128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2" t="s">
        <v>150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2" t="s">
        <v>151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58"/>
      <c r="O45" s="58"/>
      <c r="P45" s="58"/>
      <c r="Q45" s="58"/>
    </row>
    <row r="46" spans="1:17" s="20" customFormat="1" ht="15" x14ac:dyDescent="0.2">
      <c r="A46" s="218" t="s">
        <v>128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2" t="s">
        <v>152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2" t="s">
        <v>153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58"/>
      <c r="O89" s="58"/>
      <c r="P89" s="58"/>
      <c r="Q89" s="58"/>
    </row>
    <row r="90" spans="1:17" s="20" customFormat="1" ht="15" x14ac:dyDescent="0.2">
      <c r="A90" s="218" t="s">
        <v>128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2" t="s">
        <v>154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2" t="s">
        <v>155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58"/>
      <c r="O132" s="58"/>
      <c r="P132" s="58"/>
      <c r="Q132" s="58"/>
    </row>
    <row r="133" spans="1:17" s="20" customFormat="1" ht="15" x14ac:dyDescent="0.2">
      <c r="A133" s="218" t="s">
        <v>128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2" t="s">
        <v>156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2" t="s">
        <v>157</v>
      </c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58"/>
      <c r="O176" s="58"/>
      <c r="P176" s="58"/>
      <c r="Q176" s="58"/>
    </row>
    <row r="177" spans="1:17" s="20" customFormat="1" ht="15" x14ac:dyDescent="0.2">
      <c r="A177" s="218" t="s">
        <v>128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2" t="s">
        <v>158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2" t="s">
        <v>159</v>
      </c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58"/>
      <c r="O220" s="58"/>
      <c r="P220" s="58"/>
      <c r="Q220" s="58"/>
    </row>
    <row r="221" spans="1:17" s="20" customFormat="1" ht="15" x14ac:dyDescent="0.2">
      <c r="A221" s="218" t="s">
        <v>128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2" t="s">
        <v>160</v>
      </c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2" t="s">
        <v>161</v>
      </c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58"/>
      <c r="O2" s="58"/>
      <c r="P2" s="58"/>
      <c r="Q2" s="58"/>
    </row>
    <row r="3" spans="1:17" s="20" customFormat="1" ht="15" x14ac:dyDescent="0.2">
      <c r="A3" s="218" t="s">
        <v>129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2" t="s">
        <v>150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2" t="s">
        <v>151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58"/>
      <c r="O45" s="58"/>
      <c r="P45" s="58"/>
      <c r="Q45" s="58"/>
    </row>
    <row r="46" spans="1:17" s="20" customFormat="1" ht="15" x14ac:dyDescent="0.2">
      <c r="A46" s="218" t="s">
        <v>129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2" t="s">
        <v>152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2" t="s">
        <v>153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58"/>
      <c r="O89" s="58"/>
      <c r="P89" s="58"/>
      <c r="Q89" s="58"/>
    </row>
    <row r="90" spans="1:17" s="20" customFormat="1" ht="15" x14ac:dyDescent="0.2">
      <c r="A90" s="218" t="s">
        <v>129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2" t="s">
        <v>154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2" t="s">
        <v>155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58"/>
      <c r="O132" s="58"/>
      <c r="P132" s="58"/>
      <c r="Q132" s="58"/>
    </row>
    <row r="133" spans="1:17" s="20" customFormat="1" ht="15" x14ac:dyDescent="0.2">
      <c r="A133" s="218" t="s">
        <v>129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2" t="s">
        <v>156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2" t="s">
        <v>157</v>
      </c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58"/>
      <c r="O176" s="58"/>
      <c r="P176" s="58"/>
      <c r="Q176" s="58"/>
    </row>
    <row r="177" spans="1:17" s="20" customFormat="1" ht="15" x14ac:dyDescent="0.2">
      <c r="A177" s="218" t="s">
        <v>129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2" t="s">
        <v>158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2" t="s">
        <v>159</v>
      </c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58"/>
      <c r="O220" s="58"/>
      <c r="P220" s="58"/>
      <c r="Q220" s="58"/>
    </row>
    <row r="221" spans="1:17" s="20" customFormat="1" ht="15" x14ac:dyDescent="0.2">
      <c r="A221" s="218" t="s">
        <v>129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2" t="s">
        <v>160</v>
      </c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2" t="s">
        <v>161</v>
      </c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58"/>
      <c r="O2" s="58"/>
      <c r="P2" s="58"/>
      <c r="Q2" s="58"/>
    </row>
    <row r="3" spans="1:17" s="20" customFormat="1" ht="15" x14ac:dyDescent="0.2">
      <c r="A3" s="218" t="s">
        <v>130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2" t="s">
        <v>150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2" t="s">
        <v>151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58"/>
      <c r="O45" s="58"/>
      <c r="P45" s="58"/>
      <c r="Q45" s="58"/>
    </row>
    <row r="46" spans="1:17" s="20" customFormat="1" ht="15" x14ac:dyDescent="0.2">
      <c r="A46" s="218" t="s">
        <v>130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2" t="s">
        <v>152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2" t="s">
        <v>153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58"/>
      <c r="O89" s="58"/>
      <c r="P89" s="58"/>
      <c r="Q89" s="58"/>
    </row>
    <row r="90" spans="1:17" s="20" customFormat="1" ht="15" x14ac:dyDescent="0.2">
      <c r="A90" s="218" t="s">
        <v>130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2" t="s">
        <v>154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2" t="s">
        <v>155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58"/>
      <c r="O132" s="58"/>
      <c r="P132" s="58"/>
      <c r="Q132" s="58"/>
    </row>
    <row r="133" spans="1:17" s="20" customFormat="1" ht="15" x14ac:dyDescent="0.2">
      <c r="A133" s="218" t="s">
        <v>130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2" t="s">
        <v>156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2" t="s">
        <v>157</v>
      </c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58"/>
      <c r="O176" s="58"/>
      <c r="P176" s="58"/>
      <c r="Q176" s="58"/>
    </row>
    <row r="177" spans="1:17" s="20" customFormat="1" ht="15" x14ac:dyDescent="0.2">
      <c r="A177" s="218" t="s">
        <v>130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2" t="s">
        <v>158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2" t="s">
        <v>159</v>
      </c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58"/>
      <c r="O220" s="58"/>
      <c r="P220" s="58"/>
      <c r="Q220" s="58"/>
    </row>
    <row r="221" spans="1:17" s="20" customFormat="1" ht="15" x14ac:dyDescent="0.2">
      <c r="A221" s="218" t="s">
        <v>130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2" t="s">
        <v>160</v>
      </c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2" t="s">
        <v>161</v>
      </c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58"/>
      <c r="O2" s="58"/>
      <c r="P2" s="58"/>
      <c r="Q2" s="58"/>
    </row>
    <row r="3" spans="1:17" s="20" customFormat="1" ht="15" x14ac:dyDescent="0.2">
      <c r="A3" s="218" t="s">
        <v>131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2" t="s">
        <v>150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2" t="s">
        <v>151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58"/>
      <c r="O45" s="58"/>
      <c r="P45" s="58"/>
      <c r="Q45" s="58"/>
    </row>
    <row r="46" spans="1:17" s="20" customFormat="1" ht="15" x14ac:dyDescent="0.2">
      <c r="A46" s="218" t="s">
        <v>131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2" t="s">
        <v>152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2" t="s">
        <v>153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58"/>
      <c r="O89" s="58"/>
      <c r="P89" s="58"/>
      <c r="Q89" s="58"/>
    </row>
    <row r="90" spans="1:17" s="20" customFormat="1" ht="15" x14ac:dyDescent="0.2">
      <c r="A90" s="218" t="s">
        <v>131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2" t="s">
        <v>154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2" t="s">
        <v>155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58"/>
      <c r="O132" s="58"/>
      <c r="P132" s="58"/>
      <c r="Q132" s="58"/>
    </row>
    <row r="133" spans="1:17" s="20" customFormat="1" ht="15" x14ac:dyDescent="0.2">
      <c r="A133" s="218" t="s">
        <v>131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2" t="s">
        <v>156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2" t="s">
        <v>157</v>
      </c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58"/>
      <c r="O176" s="58"/>
      <c r="P176" s="58"/>
      <c r="Q176" s="58"/>
    </row>
    <row r="177" spans="1:17" s="20" customFormat="1" ht="15" x14ac:dyDescent="0.2">
      <c r="A177" s="218" t="s">
        <v>131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2" t="s">
        <v>158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2" t="s">
        <v>159</v>
      </c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58"/>
      <c r="O220" s="58"/>
      <c r="P220" s="58"/>
      <c r="Q220" s="58"/>
    </row>
    <row r="221" spans="1:17" s="20" customFormat="1" ht="15" x14ac:dyDescent="0.2">
      <c r="A221" s="218" t="s">
        <v>131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2" t="s">
        <v>160</v>
      </c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2" t="s">
        <v>161</v>
      </c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58"/>
      <c r="O2" s="58"/>
      <c r="P2" s="58"/>
      <c r="Q2" s="58"/>
    </row>
    <row r="3" spans="1:17" s="20" customFormat="1" ht="15" x14ac:dyDescent="0.2">
      <c r="A3" s="218" t="s">
        <v>132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2" t="s">
        <v>150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2" t="s">
        <v>151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58"/>
      <c r="O45" s="58"/>
      <c r="P45" s="58"/>
      <c r="Q45" s="58"/>
    </row>
    <row r="46" spans="1:17" s="20" customFormat="1" ht="15" x14ac:dyDescent="0.2">
      <c r="A46" s="218" t="s">
        <v>132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2" t="s">
        <v>152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2" t="s">
        <v>153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58"/>
      <c r="O89" s="58"/>
      <c r="P89" s="58"/>
      <c r="Q89" s="58"/>
    </row>
    <row r="90" spans="1:17" s="20" customFormat="1" ht="15" x14ac:dyDescent="0.2">
      <c r="A90" s="218" t="s">
        <v>132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2" t="s">
        <v>154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2" t="s">
        <v>155</v>
      </c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58"/>
      <c r="O132" s="58"/>
      <c r="P132" s="58"/>
      <c r="Q132" s="58"/>
    </row>
    <row r="133" spans="1:17" s="20" customFormat="1" ht="15" x14ac:dyDescent="0.2">
      <c r="A133" s="218" t="s">
        <v>132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2" t="s">
        <v>156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2" t="s">
        <v>157</v>
      </c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58"/>
      <c r="O176" s="58"/>
      <c r="P176" s="58"/>
      <c r="Q176" s="58"/>
    </row>
    <row r="177" spans="1:17" s="20" customFormat="1" ht="15" x14ac:dyDescent="0.2">
      <c r="A177" s="218" t="s">
        <v>132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2" t="s">
        <v>158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2" t="s">
        <v>159</v>
      </c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58"/>
      <c r="O220" s="58"/>
      <c r="P220" s="58"/>
      <c r="Q220" s="58"/>
    </row>
    <row r="221" spans="1:17" s="20" customFormat="1" ht="15" x14ac:dyDescent="0.2">
      <c r="A221" s="218" t="s">
        <v>132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2" t="s">
        <v>160</v>
      </c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2" t="s">
        <v>161</v>
      </c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="110" zoomScaleNormal="110" zoomScaleSheetLayoutView="87" workbookViewId="0">
      <selection sqref="A1:XFD1048576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6" width="8" style="38" bestFit="1" customWidth="1"/>
    <col min="17" max="17" width="9" style="127" customWidth="1"/>
    <col min="18" max="18" width="8.5703125" style="126" customWidth="1"/>
    <col min="19" max="16384" width="10.42578125" style="125"/>
  </cols>
  <sheetData>
    <row r="1" spans="1:18" s="169" customFormat="1" ht="18" x14ac:dyDescent="0.25">
      <c r="A1" s="178" t="s">
        <v>134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34"/>
      <c r="P1" s="34"/>
      <c r="Q1" s="177"/>
      <c r="R1" s="176"/>
    </row>
    <row r="2" spans="1:18" s="126" customFormat="1" ht="15" customHeight="1" x14ac:dyDescent="0.2">
      <c r="A2" s="227" t="s">
        <v>183</v>
      </c>
      <c r="B2" s="227"/>
      <c r="C2" s="227"/>
      <c r="D2" s="227"/>
      <c r="E2" s="227"/>
      <c r="F2" s="227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4"/>
    </row>
    <row r="3" spans="1:18" s="126" customFormat="1" ht="14.25" x14ac:dyDescent="0.2">
      <c r="A3" s="173" t="s">
        <v>182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2"/>
    </row>
    <row r="4" spans="1:18" ht="12.75" customHeight="1" x14ac:dyDescent="0.2">
      <c r="A4" s="211"/>
      <c r="B4" s="210"/>
      <c r="C4" s="210"/>
      <c r="D4" s="167"/>
      <c r="E4" s="167"/>
      <c r="F4" s="167"/>
      <c r="G4" s="171"/>
      <c r="H4" s="171"/>
      <c r="I4" s="171"/>
      <c r="J4" s="171"/>
      <c r="K4" s="171"/>
      <c r="L4" s="171"/>
      <c r="M4" s="171"/>
      <c r="N4" s="171"/>
      <c r="O4" s="39"/>
      <c r="P4" s="39"/>
      <c r="Q4" s="171"/>
      <c r="R4" s="167"/>
    </row>
    <row r="5" spans="1:18" ht="12.75" customHeight="1" x14ac:dyDescent="0.2">
      <c r="A5" s="143"/>
      <c r="B5" s="143"/>
      <c r="C5" s="143"/>
      <c r="D5" s="140"/>
      <c r="E5" s="140"/>
      <c r="F5" s="142"/>
      <c r="G5" s="142"/>
      <c r="H5" s="142"/>
      <c r="I5" s="142"/>
      <c r="J5" s="142"/>
      <c r="K5" s="142"/>
      <c r="L5" s="142"/>
      <c r="M5" s="142"/>
      <c r="N5" s="142"/>
      <c r="O5" s="40"/>
      <c r="P5" s="40"/>
      <c r="Q5" s="142"/>
      <c r="R5" s="140"/>
    </row>
    <row r="6" spans="1:18" ht="12.75" customHeight="1" x14ac:dyDescent="0.2">
      <c r="A6" s="143"/>
      <c r="B6" s="143"/>
      <c r="C6" s="143"/>
      <c r="D6" s="140"/>
      <c r="E6" s="140"/>
      <c r="F6" s="142"/>
      <c r="G6" s="167"/>
      <c r="H6" s="167"/>
      <c r="I6" s="167"/>
      <c r="J6" s="167"/>
      <c r="K6" s="167"/>
      <c r="L6" s="167"/>
      <c r="M6" s="167"/>
      <c r="N6" s="167"/>
      <c r="O6" s="22"/>
      <c r="P6" s="22"/>
      <c r="Q6" s="167"/>
      <c r="R6" s="140"/>
    </row>
    <row r="7" spans="1:18" s="126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</row>
    <row r="8" spans="1:18" s="126" customFormat="1" ht="12.75" customHeight="1" x14ac:dyDescent="0.2">
      <c r="A8" s="223" t="s">
        <v>150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</row>
    <row r="9" spans="1:18" ht="19.5" customHeight="1" x14ac:dyDescent="0.2">
      <c r="A9" s="224" t="s">
        <v>193</v>
      </c>
      <c r="B9" s="160">
        <v>2008</v>
      </c>
      <c r="C9" s="160">
        <v>2009</v>
      </c>
      <c r="D9" s="160">
        <v>2010</v>
      </c>
      <c r="E9" s="160">
        <v>2011</v>
      </c>
      <c r="F9" s="160">
        <v>2012</v>
      </c>
      <c r="G9" s="160">
        <v>2013</v>
      </c>
      <c r="H9" s="160">
        <v>2014</v>
      </c>
      <c r="I9" s="161">
        <v>2015</v>
      </c>
      <c r="J9" s="161">
        <v>2016</v>
      </c>
      <c r="K9" s="161">
        <v>2017</v>
      </c>
      <c r="L9" s="161">
        <v>2018</v>
      </c>
      <c r="M9" s="161">
        <v>2019</v>
      </c>
      <c r="N9" s="161">
        <v>2020</v>
      </c>
      <c r="O9" s="220">
        <v>2021</v>
      </c>
      <c r="P9" s="220"/>
      <c r="Q9" s="221" t="s">
        <v>196</v>
      </c>
      <c r="R9" s="221" t="s">
        <v>197</v>
      </c>
    </row>
    <row r="10" spans="1:18" ht="19.5" customHeight="1" x14ac:dyDescent="0.2">
      <c r="A10" s="225"/>
      <c r="B10" s="160" t="s">
        <v>148</v>
      </c>
      <c r="C10" s="160" t="s">
        <v>148</v>
      </c>
      <c r="D10" s="160" t="s">
        <v>148</v>
      </c>
      <c r="E10" s="160" t="s">
        <v>148</v>
      </c>
      <c r="F10" s="160" t="s">
        <v>148</v>
      </c>
      <c r="G10" s="160" t="s">
        <v>148</v>
      </c>
      <c r="H10" s="159" t="s">
        <v>148</v>
      </c>
      <c r="I10" s="159" t="s">
        <v>148</v>
      </c>
      <c r="J10" s="159" t="s">
        <v>148</v>
      </c>
      <c r="K10" s="159" t="s">
        <v>148</v>
      </c>
      <c r="L10" s="159" t="s">
        <v>148</v>
      </c>
      <c r="M10" s="159" t="s">
        <v>148</v>
      </c>
      <c r="N10" s="158" t="s">
        <v>148</v>
      </c>
      <c r="O10" s="123" t="s">
        <v>194</v>
      </c>
      <c r="P10" s="123" t="s">
        <v>195</v>
      </c>
      <c r="Q10" s="222"/>
      <c r="R10" s="222"/>
    </row>
    <row r="11" spans="1:18" ht="12.75" customHeight="1" x14ac:dyDescent="0.2">
      <c r="A11" s="155" t="s">
        <v>0</v>
      </c>
      <c r="B11" s="77">
        <v>18</v>
      </c>
      <c r="C11" s="77">
        <v>166</v>
      </c>
      <c r="D11" s="151">
        <v>210</v>
      </c>
      <c r="E11" s="151">
        <v>263</v>
      </c>
      <c r="F11" s="151">
        <v>295</v>
      </c>
      <c r="G11" s="168">
        <v>432</v>
      </c>
      <c r="H11" s="168">
        <v>545</v>
      </c>
      <c r="I11" s="168">
        <v>567</v>
      </c>
      <c r="J11" s="168">
        <v>674</v>
      </c>
      <c r="K11" s="151">
        <v>744</v>
      </c>
      <c r="L11" s="151">
        <v>641</v>
      </c>
      <c r="M11" s="151">
        <v>720</v>
      </c>
      <c r="N11" s="151">
        <v>655</v>
      </c>
      <c r="O11" s="78">
        <v>655</v>
      </c>
      <c r="P11" s="78">
        <v>668</v>
      </c>
      <c r="Q11" s="151">
        <f t="shared" ref="Q11:Q20" si="0">P11-O11</f>
        <v>13</v>
      </c>
      <c r="R11" s="151">
        <f t="shared" ref="R11:R20" si="1">P11-N11</f>
        <v>13</v>
      </c>
    </row>
    <row r="12" spans="1:18" ht="12.75" customHeight="1" x14ac:dyDescent="0.2">
      <c r="A12" s="155" t="s">
        <v>7</v>
      </c>
      <c r="B12" s="199">
        <v>0</v>
      </c>
      <c r="C12" s="198">
        <v>0</v>
      </c>
      <c r="D12" s="196">
        <v>0</v>
      </c>
      <c r="E12" s="196">
        <v>0</v>
      </c>
      <c r="F12" s="196">
        <v>0</v>
      </c>
      <c r="G12" s="197">
        <v>0</v>
      </c>
      <c r="H12" s="168">
        <v>0</v>
      </c>
      <c r="I12" s="168">
        <v>0</v>
      </c>
      <c r="J12" s="168">
        <v>0</v>
      </c>
      <c r="K12" s="196">
        <v>0</v>
      </c>
      <c r="L12" s="151">
        <v>0</v>
      </c>
      <c r="M12" s="196">
        <v>1</v>
      </c>
      <c r="N12" s="196">
        <v>1</v>
      </c>
      <c r="O12" s="78">
        <v>5</v>
      </c>
      <c r="P12" s="78">
        <v>2</v>
      </c>
      <c r="Q12" s="151">
        <f t="shared" si="0"/>
        <v>-3</v>
      </c>
      <c r="R12" s="151">
        <f t="shared" si="1"/>
        <v>1</v>
      </c>
    </row>
    <row r="13" spans="1:18" ht="12.75" customHeight="1" x14ac:dyDescent="0.2">
      <c r="A13" s="155" t="s">
        <v>1</v>
      </c>
      <c r="B13" s="77">
        <v>310</v>
      </c>
      <c r="C13" s="77">
        <v>355</v>
      </c>
      <c r="D13" s="151">
        <v>411</v>
      </c>
      <c r="E13" s="151">
        <v>385</v>
      </c>
      <c r="F13" s="151">
        <v>368</v>
      </c>
      <c r="G13" s="168">
        <v>433</v>
      </c>
      <c r="H13" s="168">
        <v>434</v>
      </c>
      <c r="I13" s="197">
        <v>453</v>
      </c>
      <c r="J13" s="168">
        <v>456</v>
      </c>
      <c r="K13" s="196">
        <v>496</v>
      </c>
      <c r="L13" s="151">
        <v>546</v>
      </c>
      <c r="M13" s="196">
        <v>575</v>
      </c>
      <c r="N13" s="196">
        <v>605</v>
      </c>
      <c r="O13" s="78">
        <v>665</v>
      </c>
      <c r="P13" s="78">
        <v>623</v>
      </c>
      <c r="Q13" s="151">
        <f t="shared" si="0"/>
        <v>-42</v>
      </c>
      <c r="R13" s="151">
        <f t="shared" si="1"/>
        <v>18</v>
      </c>
    </row>
    <row r="14" spans="1:18" ht="12.75" customHeight="1" x14ac:dyDescent="0.2">
      <c r="A14" s="155" t="s">
        <v>8</v>
      </c>
      <c r="B14" s="77">
        <v>349</v>
      </c>
      <c r="C14" s="77">
        <v>98</v>
      </c>
      <c r="D14" s="196">
        <v>101</v>
      </c>
      <c r="E14" s="196">
        <v>122</v>
      </c>
      <c r="F14" s="151">
        <v>128</v>
      </c>
      <c r="G14" s="168">
        <v>113</v>
      </c>
      <c r="H14" s="168">
        <v>121</v>
      </c>
      <c r="I14" s="168">
        <v>149</v>
      </c>
      <c r="J14" s="168">
        <v>120</v>
      </c>
      <c r="K14" s="151">
        <v>93</v>
      </c>
      <c r="L14" s="151">
        <v>88</v>
      </c>
      <c r="M14" s="151">
        <v>86</v>
      </c>
      <c r="N14" s="151">
        <v>123</v>
      </c>
      <c r="O14" s="78">
        <v>93</v>
      </c>
      <c r="P14" s="78">
        <v>92</v>
      </c>
      <c r="Q14" s="151">
        <f t="shared" si="0"/>
        <v>-1</v>
      </c>
      <c r="R14" s="151">
        <f t="shared" si="1"/>
        <v>-31</v>
      </c>
    </row>
    <row r="15" spans="1:18" ht="12.75" customHeight="1" x14ac:dyDescent="0.2">
      <c r="A15" s="155" t="s">
        <v>2</v>
      </c>
      <c r="B15" s="77">
        <v>87</v>
      </c>
      <c r="C15" s="77">
        <v>92</v>
      </c>
      <c r="D15" s="151">
        <v>100</v>
      </c>
      <c r="E15" s="151">
        <v>87</v>
      </c>
      <c r="F15" s="151">
        <v>96</v>
      </c>
      <c r="G15" s="168">
        <v>87</v>
      </c>
      <c r="H15" s="168">
        <v>82</v>
      </c>
      <c r="I15" s="168">
        <v>81</v>
      </c>
      <c r="J15" s="168">
        <v>87</v>
      </c>
      <c r="K15" s="151">
        <v>89</v>
      </c>
      <c r="L15" s="151">
        <v>77</v>
      </c>
      <c r="M15" s="151">
        <v>332</v>
      </c>
      <c r="N15" s="151">
        <v>657</v>
      </c>
      <c r="O15" s="78">
        <v>857</v>
      </c>
      <c r="P15" s="78">
        <v>782</v>
      </c>
      <c r="Q15" s="151">
        <f t="shared" si="0"/>
        <v>-75</v>
      </c>
      <c r="R15" s="151">
        <f t="shared" si="1"/>
        <v>125</v>
      </c>
    </row>
    <row r="16" spans="1:18" ht="12.75" customHeight="1" x14ac:dyDescent="0.2">
      <c r="A16" s="155" t="s">
        <v>3</v>
      </c>
      <c r="B16" s="77">
        <v>173</v>
      </c>
      <c r="C16" s="77">
        <v>176</v>
      </c>
      <c r="D16" s="151">
        <v>154</v>
      </c>
      <c r="E16" s="151">
        <v>154</v>
      </c>
      <c r="F16" s="151">
        <v>179</v>
      </c>
      <c r="G16" s="168">
        <v>184</v>
      </c>
      <c r="H16" s="168">
        <v>167</v>
      </c>
      <c r="I16" s="168">
        <v>141</v>
      </c>
      <c r="J16" s="168">
        <v>154</v>
      </c>
      <c r="K16" s="151">
        <v>158</v>
      </c>
      <c r="L16" s="151">
        <v>24</v>
      </c>
      <c r="M16" s="151">
        <v>189</v>
      </c>
      <c r="N16" s="151">
        <v>183</v>
      </c>
      <c r="O16" s="78">
        <v>170</v>
      </c>
      <c r="P16" s="78">
        <v>174</v>
      </c>
      <c r="Q16" s="151">
        <f t="shared" si="0"/>
        <v>4</v>
      </c>
      <c r="R16" s="151">
        <f t="shared" si="1"/>
        <v>-9</v>
      </c>
    </row>
    <row r="17" spans="1:18" s="206" customFormat="1" ht="12.75" customHeight="1" x14ac:dyDescent="0.2">
      <c r="A17" s="155" t="s">
        <v>4</v>
      </c>
      <c r="B17" s="198">
        <v>250</v>
      </c>
      <c r="C17" s="198">
        <v>300</v>
      </c>
      <c r="D17" s="196">
        <v>279</v>
      </c>
      <c r="E17" s="196">
        <v>295</v>
      </c>
      <c r="F17" s="196">
        <v>363</v>
      </c>
      <c r="G17" s="197">
        <v>355</v>
      </c>
      <c r="H17" s="197">
        <v>431</v>
      </c>
      <c r="I17" s="197">
        <v>411</v>
      </c>
      <c r="J17" s="197">
        <v>434</v>
      </c>
      <c r="K17" s="151">
        <v>467</v>
      </c>
      <c r="L17" s="151">
        <v>424</v>
      </c>
      <c r="M17" s="151">
        <v>308</v>
      </c>
      <c r="N17" s="151">
        <v>339</v>
      </c>
      <c r="O17" s="78">
        <v>87</v>
      </c>
      <c r="P17" s="78">
        <v>82</v>
      </c>
      <c r="Q17" s="151">
        <f t="shared" si="0"/>
        <v>-5</v>
      </c>
      <c r="R17" s="151">
        <f t="shared" si="1"/>
        <v>-257</v>
      </c>
    </row>
    <row r="18" spans="1:18" s="139" customFormat="1" ht="12.75" customHeight="1" x14ac:dyDescent="0.2">
      <c r="A18" s="155" t="s">
        <v>9</v>
      </c>
      <c r="B18" s="198">
        <v>0</v>
      </c>
      <c r="C18" s="198">
        <v>0</v>
      </c>
      <c r="D18" s="187">
        <v>0</v>
      </c>
      <c r="E18" s="187">
        <v>0</v>
      </c>
      <c r="F18" s="187">
        <v>0</v>
      </c>
      <c r="G18" s="197">
        <v>0</v>
      </c>
      <c r="H18" s="197">
        <v>0</v>
      </c>
      <c r="I18" s="197">
        <v>1</v>
      </c>
      <c r="J18" s="197">
        <v>1</v>
      </c>
      <c r="K18" s="196">
        <v>1</v>
      </c>
      <c r="L18" s="151">
        <v>1</v>
      </c>
      <c r="M18" s="196">
        <v>9</v>
      </c>
      <c r="N18" s="196">
        <v>1</v>
      </c>
      <c r="O18" s="78">
        <v>1</v>
      </c>
      <c r="P18" s="78">
        <v>1</v>
      </c>
      <c r="Q18" s="151">
        <f t="shared" si="0"/>
        <v>0</v>
      </c>
      <c r="R18" s="151">
        <f t="shared" si="1"/>
        <v>0</v>
      </c>
    </row>
    <row r="19" spans="1:18" ht="12.75" customHeight="1" x14ac:dyDescent="0.2">
      <c r="A19" s="155" t="s">
        <v>5</v>
      </c>
      <c r="B19" s="77">
        <v>36</v>
      </c>
      <c r="C19" s="77">
        <v>36</v>
      </c>
      <c r="D19" s="196">
        <v>35</v>
      </c>
      <c r="E19" s="196">
        <v>33</v>
      </c>
      <c r="F19" s="196">
        <v>29</v>
      </c>
      <c r="G19" s="168">
        <v>25</v>
      </c>
      <c r="H19" s="168">
        <v>41</v>
      </c>
      <c r="I19" s="168">
        <v>36</v>
      </c>
      <c r="J19" s="168">
        <v>34</v>
      </c>
      <c r="K19" s="187">
        <v>46</v>
      </c>
      <c r="L19" s="151">
        <v>41</v>
      </c>
      <c r="M19" s="187">
        <v>49</v>
      </c>
      <c r="N19" s="187">
        <v>49</v>
      </c>
      <c r="O19" s="78">
        <v>50</v>
      </c>
      <c r="P19" s="78">
        <v>51</v>
      </c>
      <c r="Q19" s="151">
        <f t="shared" si="0"/>
        <v>1</v>
      </c>
      <c r="R19" s="151">
        <f t="shared" si="1"/>
        <v>2</v>
      </c>
    </row>
    <row r="20" spans="1:18" ht="12.75" customHeight="1" x14ac:dyDescent="0.2">
      <c r="A20" s="155" t="s">
        <v>6</v>
      </c>
      <c r="B20" s="77">
        <v>37</v>
      </c>
      <c r="C20" s="77">
        <v>42</v>
      </c>
      <c r="D20" s="151">
        <v>60</v>
      </c>
      <c r="E20" s="151">
        <v>42</v>
      </c>
      <c r="F20" s="151">
        <v>33</v>
      </c>
      <c r="G20" s="168">
        <v>30</v>
      </c>
      <c r="H20" s="168">
        <v>32</v>
      </c>
      <c r="I20" s="168">
        <v>28</v>
      </c>
      <c r="J20" s="168">
        <v>28</v>
      </c>
      <c r="K20" s="196">
        <v>34</v>
      </c>
      <c r="L20" s="151">
        <v>31</v>
      </c>
      <c r="M20" s="196">
        <v>34</v>
      </c>
      <c r="N20" s="196">
        <v>41</v>
      </c>
      <c r="O20" s="78">
        <v>40</v>
      </c>
      <c r="P20" s="78">
        <v>40</v>
      </c>
      <c r="Q20" s="151">
        <f t="shared" si="0"/>
        <v>0</v>
      </c>
      <c r="R20" s="151">
        <f t="shared" si="1"/>
        <v>-1</v>
      </c>
    </row>
    <row r="21" spans="1:18" ht="12.75" customHeight="1" x14ac:dyDescent="0.2">
      <c r="A21" s="150" t="s">
        <v>42</v>
      </c>
      <c r="B21" s="149">
        <f t="shared" ref="B21:N21" si="2">SUM(B11:B20)</f>
        <v>1260</v>
      </c>
      <c r="C21" s="149">
        <f t="shared" si="2"/>
        <v>1265</v>
      </c>
      <c r="D21" s="149">
        <f t="shared" si="2"/>
        <v>1350</v>
      </c>
      <c r="E21" s="149">
        <f t="shared" si="2"/>
        <v>1381</v>
      </c>
      <c r="F21" s="149">
        <f t="shared" si="2"/>
        <v>1491</v>
      </c>
      <c r="G21" s="148">
        <f t="shared" si="2"/>
        <v>1659</v>
      </c>
      <c r="H21" s="148">
        <f t="shared" si="2"/>
        <v>1853</v>
      </c>
      <c r="I21" s="148">
        <f t="shared" si="2"/>
        <v>1867</v>
      </c>
      <c r="J21" s="148">
        <f t="shared" si="2"/>
        <v>1988</v>
      </c>
      <c r="K21" s="148">
        <f t="shared" si="2"/>
        <v>2128</v>
      </c>
      <c r="L21" s="148">
        <f t="shared" si="2"/>
        <v>1873</v>
      </c>
      <c r="M21" s="148">
        <f t="shared" si="2"/>
        <v>2303</v>
      </c>
      <c r="N21" s="148">
        <f t="shared" si="2"/>
        <v>2654</v>
      </c>
      <c r="O21" s="66">
        <f>SUM(O11:O20)</f>
        <v>2623</v>
      </c>
      <c r="P21" s="66">
        <f>SUM(P11:P20)</f>
        <v>2515</v>
      </c>
      <c r="Q21" s="148">
        <f>SUM(Q11:Q20)</f>
        <v>-108</v>
      </c>
      <c r="R21" s="147">
        <f>SUM(R11:R20)</f>
        <v>-139</v>
      </c>
    </row>
    <row r="22" spans="1:18" ht="12.75" customHeight="1" x14ac:dyDescent="0.2">
      <c r="A22" s="139"/>
      <c r="B22" s="143"/>
      <c r="C22" s="170"/>
      <c r="D22" s="140"/>
      <c r="E22" s="140"/>
      <c r="F22" s="142"/>
      <c r="G22" s="142"/>
      <c r="H22" s="142"/>
      <c r="I22" s="142"/>
      <c r="J22" s="142"/>
      <c r="K22" s="142"/>
      <c r="L22" s="142"/>
      <c r="M22" s="142"/>
      <c r="N22" s="142"/>
      <c r="O22" s="40"/>
      <c r="P22" s="40"/>
      <c r="Q22" s="142"/>
      <c r="R22" s="140"/>
    </row>
    <row r="23" spans="1:18" ht="12.75" customHeight="1" x14ac:dyDescent="0.2">
      <c r="A23" s="139"/>
      <c r="B23" s="143"/>
      <c r="C23" s="170"/>
      <c r="D23" s="140"/>
      <c r="E23" s="140"/>
      <c r="F23" s="142"/>
      <c r="G23" s="142"/>
      <c r="H23" s="142"/>
      <c r="I23" s="142"/>
      <c r="J23" s="142"/>
      <c r="K23" s="142"/>
      <c r="L23" s="142"/>
      <c r="M23" s="142"/>
      <c r="N23" s="142"/>
      <c r="O23" s="40"/>
      <c r="P23" s="40"/>
      <c r="Q23" s="142"/>
      <c r="R23" s="140"/>
    </row>
    <row r="24" spans="1:18" s="126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</row>
    <row r="25" spans="1:18" s="126" customFormat="1" ht="12.75" customHeight="1" x14ac:dyDescent="0.2">
      <c r="A25" s="223" t="s">
        <v>151</v>
      </c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</row>
    <row r="26" spans="1:18" ht="19.5" customHeight="1" x14ac:dyDescent="0.2">
      <c r="A26" s="224" t="s">
        <v>192</v>
      </c>
      <c r="B26" s="160">
        <v>2008</v>
      </c>
      <c r="C26" s="160">
        <v>2009</v>
      </c>
      <c r="D26" s="160">
        <v>2010</v>
      </c>
      <c r="E26" s="160">
        <v>2011</v>
      </c>
      <c r="F26" s="160">
        <v>2012</v>
      </c>
      <c r="G26" s="160">
        <v>2013</v>
      </c>
      <c r="H26" s="160">
        <v>2014</v>
      </c>
      <c r="I26" s="161">
        <v>2015</v>
      </c>
      <c r="J26" s="161">
        <v>2016</v>
      </c>
      <c r="K26" s="161">
        <v>2017</v>
      </c>
      <c r="L26" s="161">
        <v>2018</v>
      </c>
      <c r="M26" s="161">
        <v>2019</v>
      </c>
      <c r="N26" s="161">
        <v>2020</v>
      </c>
      <c r="O26" s="220">
        <v>2021</v>
      </c>
      <c r="P26" s="220"/>
      <c r="Q26" s="221" t="s">
        <v>196</v>
      </c>
      <c r="R26" s="221" t="s">
        <v>197</v>
      </c>
    </row>
    <row r="27" spans="1:18" ht="19.5" customHeight="1" x14ac:dyDescent="0.2">
      <c r="A27" s="225"/>
      <c r="B27" s="160" t="s">
        <v>148</v>
      </c>
      <c r="C27" s="160" t="s">
        <v>148</v>
      </c>
      <c r="D27" s="160" t="s">
        <v>148</v>
      </c>
      <c r="E27" s="160" t="s">
        <v>148</v>
      </c>
      <c r="F27" s="160" t="s">
        <v>148</v>
      </c>
      <c r="G27" s="160" t="s">
        <v>148</v>
      </c>
      <c r="H27" s="159" t="s">
        <v>148</v>
      </c>
      <c r="I27" s="159" t="s">
        <v>148</v>
      </c>
      <c r="J27" s="159" t="s">
        <v>148</v>
      </c>
      <c r="K27" s="159" t="s">
        <v>148</v>
      </c>
      <c r="L27" s="159" t="s">
        <v>148</v>
      </c>
      <c r="M27" s="159" t="s">
        <v>148</v>
      </c>
      <c r="N27" s="158" t="s">
        <v>148</v>
      </c>
      <c r="O27" s="123" t="s">
        <v>194</v>
      </c>
      <c r="P27" s="123" t="s">
        <v>195</v>
      </c>
      <c r="Q27" s="222"/>
      <c r="R27" s="222"/>
    </row>
    <row r="28" spans="1:18" ht="12.75" customHeight="1" x14ac:dyDescent="0.2">
      <c r="A28" s="155" t="s">
        <v>10</v>
      </c>
      <c r="B28" s="77">
        <v>1871</v>
      </c>
      <c r="C28" s="77">
        <v>1913</v>
      </c>
      <c r="D28" s="151">
        <v>2035</v>
      </c>
      <c r="E28" s="151">
        <v>2124</v>
      </c>
      <c r="F28" s="151">
        <v>2127</v>
      </c>
      <c r="G28" s="168">
        <v>2127</v>
      </c>
      <c r="H28" s="168">
        <v>2295</v>
      </c>
      <c r="I28" s="168">
        <v>2424</v>
      </c>
      <c r="J28" s="168">
        <v>2605</v>
      </c>
      <c r="K28" s="151">
        <v>2960</v>
      </c>
      <c r="L28" s="151">
        <v>2910</v>
      </c>
      <c r="M28" s="151">
        <v>3248</v>
      </c>
      <c r="N28" s="151">
        <v>3243</v>
      </c>
      <c r="O28" s="78">
        <v>3253</v>
      </c>
      <c r="P28" s="78">
        <v>3171</v>
      </c>
      <c r="Q28" s="151">
        <f t="shared" ref="Q28:Q35" si="3">P28-O28</f>
        <v>-82</v>
      </c>
      <c r="R28" s="151">
        <f t="shared" ref="R28:R35" si="4">P28-N28</f>
        <v>-72</v>
      </c>
    </row>
    <row r="29" spans="1:18" ht="12.75" customHeight="1" x14ac:dyDescent="0.2">
      <c r="A29" s="155" t="s">
        <v>11</v>
      </c>
      <c r="B29" s="77">
        <v>18414</v>
      </c>
      <c r="C29" s="77">
        <v>18449</v>
      </c>
      <c r="D29" s="151">
        <v>20379</v>
      </c>
      <c r="E29" s="151">
        <v>21471</v>
      </c>
      <c r="F29" s="151">
        <v>23202</v>
      </c>
      <c r="G29" s="168">
        <v>24267</v>
      </c>
      <c r="H29" s="168">
        <v>24949</v>
      </c>
      <c r="I29" s="168">
        <v>26145</v>
      </c>
      <c r="J29" s="168">
        <v>27342</v>
      </c>
      <c r="K29" s="151">
        <v>30921</v>
      </c>
      <c r="L29" s="151">
        <v>31737</v>
      </c>
      <c r="M29" s="151">
        <v>33781</v>
      </c>
      <c r="N29" s="151">
        <v>33688</v>
      </c>
      <c r="O29" s="78">
        <v>34823</v>
      </c>
      <c r="P29" s="78">
        <v>36085</v>
      </c>
      <c r="Q29" s="151">
        <f t="shared" si="3"/>
        <v>1262</v>
      </c>
      <c r="R29" s="151">
        <f t="shared" si="4"/>
        <v>2397</v>
      </c>
    </row>
    <row r="30" spans="1:18" ht="12.75" customHeight="1" x14ac:dyDescent="0.2">
      <c r="A30" s="155" t="s">
        <v>12</v>
      </c>
      <c r="B30" s="77">
        <v>310</v>
      </c>
      <c r="C30" s="77">
        <v>279</v>
      </c>
      <c r="D30" s="151">
        <v>311</v>
      </c>
      <c r="E30" s="151">
        <v>331</v>
      </c>
      <c r="F30" s="151">
        <v>477</v>
      </c>
      <c r="G30" s="168">
        <v>330</v>
      </c>
      <c r="H30" s="168">
        <v>537</v>
      </c>
      <c r="I30" s="168">
        <v>396</v>
      </c>
      <c r="J30" s="168">
        <v>384</v>
      </c>
      <c r="K30" s="151">
        <v>430</v>
      </c>
      <c r="L30" s="151">
        <v>489</v>
      </c>
      <c r="M30" s="151">
        <v>417</v>
      </c>
      <c r="N30" s="151">
        <v>526</v>
      </c>
      <c r="O30" s="78">
        <v>489</v>
      </c>
      <c r="P30" s="78">
        <v>507</v>
      </c>
      <c r="Q30" s="151">
        <f t="shared" si="3"/>
        <v>18</v>
      </c>
      <c r="R30" s="151">
        <f t="shared" si="4"/>
        <v>-19</v>
      </c>
    </row>
    <row r="31" spans="1:18" ht="12.75" customHeight="1" x14ac:dyDescent="0.2">
      <c r="A31" s="155" t="s">
        <v>17</v>
      </c>
      <c r="B31" s="77">
        <v>218</v>
      </c>
      <c r="C31" s="77">
        <v>207</v>
      </c>
      <c r="D31" s="151">
        <v>215</v>
      </c>
      <c r="E31" s="151">
        <v>237</v>
      </c>
      <c r="F31" s="151">
        <v>258</v>
      </c>
      <c r="G31" s="168">
        <v>198</v>
      </c>
      <c r="H31" s="168">
        <v>208</v>
      </c>
      <c r="I31" s="168">
        <v>226</v>
      </c>
      <c r="J31" s="168">
        <v>263</v>
      </c>
      <c r="K31" s="151">
        <v>250</v>
      </c>
      <c r="L31" s="151">
        <v>215</v>
      </c>
      <c r="M31" s="151">
        <v>76</v>
      </c>
      <c r="N31" s="151">
        <v>83</v>
      </c>
      <c r="O31" s="78">
        <v>77</v>
      </c>
      <c r="P31" s="78">
        <v>77</v>
      </c>
      <c r="Q31" s="151">
        <f t="shared" si="3"/>
        <v>0</v>
      </c>
      <c r="R31" s="151">
        <f t="shared" si="4"/>
        <v>-6</v>
      </c>
    </row>
    <row r="32" spans="1:18" ht="12.75" customHeight="1" x14ac:dyDescent="0.2">
      <c r="A32" s="155" t="s">
        <v>13</v>
      </c>
      <c r="B32" s="77">
        <v>6586</v>
      </c>
      <c r="C32" s="77">
        <v>6890</v>
      </c>
      <c r="D32" s="151">
        <v>7334</v>
      </c>
      <c r="E32" s="151">
        <v>7546</v>
      </c>
      <c r="F32" s="151">
        <v>8081</v>
      </c>
      <c r="G32" s="168">
        <v>9182</v>
      </c>
      <c r="H32" s="168">
        <v>9537</v>
      </c>
      <c r="I32" s="168">
        <v>10427</v>
      </c>
      <c r="J32" s="168">
        <v>11149</v>
      </c>
      <c r="K32" s="151">
        <v>11893</v>
      </c>
      <c r="L32" s="151">
        <v>12725</v>
      </c>
      <c r="M32" s="151">
        <v>13588</v>
      </c>
      <c r="N32" s="151">
        <v>14048</v>
      </c>
      <c r="O32" s="78">
        <v>14475</v>
      </c>
      <c r="P32" s="78">
        <v>14912</v>
      </c>
      <c r="Q32" s="151">
        <f t="shared" si="3"/>
        <v>437</v>
      </c>
      <c r="R32" s="151">
        <f t="shared" si="4"/>
        <v>864</v>
      </c>
    </row>
    <row r="33" spans="1:18" ht="12.75" customHeight="1" x14ac:dyDescent="0.2">
      <c r="A33" s="155" t="s">
        <v>14</v>
      </c>
      <c r="B33" s="77">
        <v>993</v>
      </c>
      <c r="C33" s="77">
        <v>1018</v>
      </c>
      <c r="D33" s="151">
        <v>994</v>
      </c>
      <c r="E33" s="151">
        <v>999</v>
      </c>
      <c r="F33" s="151">
        <v>1150</v>
      </c>
      <c r="G33" s="168">
        <v>1130</v>
      </c>
      <c r="H33" s="168">
        <v>1160</v>
      </c>
      <c r="I33" s="168">
        <v>1188</v>
      </c>
      <c r="J33" s="168">
        <v>1250</v>
      </c>
      <c r="K33" s="151">
        <v>1474</v>
      </c>
      <c r="L33" s="151">
        <v>1861</v>
      </c>
      <c r="M33" s="151">
        <v>1745</v>
      </c>
      <c r="N33" s="151">
        <v>1719</v>
      </c>
      <c r="O33" s="78">
        <v>1663</v>
      </c>
      <c r="P33" s="78">
        <v>1434</v>
      </c>
      <c r="Q33" s="151">
        <f t="shared" si="3"/>
        <v>-229</v>
      </c>
      <c r="R33" s="151">
        <f t="shared" si="4"/>
        <v>-285</v>
      </c>
    </row>
    <row r="34" spans="1:18" ht="12.75" customHeight="1" x14ac:dyDescent="0.2">
      <c r="A34" s="155" t="s">
        <v>15</v>
      </c>
      <c r="B34" s="77">
        <v>648</v>
      </c>
      <c r="C34" s="77">
        <v>670</v>
      </c>
      <c r="D34" s="151">
        <v>776</v>
      </c>
      <c r="E34" s="151">
        <v>832</v>
      </c>
      <c r="F34" s="151">
        <v>805</v>
      </c>
      <c r="G34" s="168">
        <v>840</v>
      </c>
      <c r="H34" s="168">
        <v>1076</v>
      </c>
      <c r="I34" s="168">
        <v>1207</v>
      </c>
      <c r="J34" s="168">
        <v>1171</v>
      </c>
      <c r="K34" s="151">
        <v>1302</v>
      </c>
      <c r="L34" s="151">
        <v>1296</v>
      </c>
      <c r="M34" s="151">
        <v>1262</v>
      </c>
      <c r="N34" s="151">
        <v>1169</v>
      </c>
      <c r="O34" s="78">
        <v>1417</v>
      </c>
      <c r="P34" s="78">
        <v>1505</v>
      </c>
      <c r="Q34" s="151">
        <f t="shared" si="3"/>
        <v>88</v>
      </c>
      <c r="R34" s="151">
        <f t="shared" si="4"/>
        <v>336</v>
      </c>
    </row>
    <row r="35" spans="1:18" ht="12.75" customHeight="1" x14ac:dyDescent="0.2">
      <c r="A35" s="155" t="s">
        <v>16</v>
      </c>
      <c r="B35" s="77">
        <v>571</v>
      </c>
      <c r="C35" s="77">
        <v>545</v>
      </c>
      <c r="D35" s="151">
        <v>564</v>
      </c>
      <c r="E35" s="151">
        <v>511</v>
      </c>
      <c r="F35" s="151">
        <v>480</v>
      </c>
      <c r="G35" s="168">
        <v>500</v>
      </c>
      <c r="H35" s="168">
        <v>595</v>
      </c>
      <c r="I35" s="168">
        <v>634</v>
      </c>
      <c r="J35" s="168">
        <v>690</v>
      </c>
      <c r="K35" s="151">
        <v>748</v>
      </c>
      <c r="L35" s="151">
        <v>722</v>
      </c>
      <c r="M35" s="151">
        <v>755</v>
      </c>
      <c r="N35" s="151">
        <v>670</v>
      </c>
      <c r="O35" s="78">
        <v>631</v>
      </c>
      <c r="P35" s="78">
        <v>644</v>
      </c>
      <c r="Q35" s="151">
        <f t="shared" si="3"/>
        <v>13</v>
      </c>
      <c r="R35" s="151">
        <f t="shared" si="4"/>
        <v>-26</v>
      </c>
    </row>
    <row r="36" spans="1:18" ht="12.75" customHeight="1" x14ac:dyDescent="0.2">
      <c r="A36" s="150" t="s">
        <v>42</v>
      </c>
      <c r="B36" s="149">
        <f t="shared" ref="B36:N36" si="5">SUM(B28:B35)</f>
        <v>29611</v>
      </c>
      <c r="C36" s="149">
        <f t="shared" si="5"/>
        <v>29971</v>
      </c>
      <c r="D36" s="149">
        <f t="shared" si="5"/>
        <v>32608</v>
      </c>
      <c r="E36" s="149">
        <f t="shared" si="5"/>
        <v>34051</v>
      </c>
      <c r="F36" s="149">
        <f t="shared" si="5"/>
        <v>36580</v>
      </c>
      <c r="G36" s="148">
        <f t="shared" si="5"/>
        <v>38574</v>
      </c>
      <c r="H36" s="148">
        <f t="shared" si="5"/>
        <v>40357</v>
      </c>
      <c r="I36" s="148">
        <f t="shared" si="5"/>
        <v>42647</v>
      </c>
      <c r="J36" s="148">
        <f t="shared" si="5"/>
        <v>44854</v>
      </c>
      <c r="K36" s="148">
        <f t="shared" si="5"/>
        <v>49978</v>
      </c>
      <c r="L36" s="148">
        <f t="shared" si="5"/>
        <v>51955</v>
      </c>
      <c r="M36" s="148">
        <f t="shared" si="5"/>
        <v>54872</v>
      </c>
      <c r="N36" s="148">
        <f t="shared" si="5"/>
        <v>55146</v>
      </c>
      <c r="O36" s="66">
        <f>SUM(O28:O35)</f>
        <v>56828</v>
      </c>
      <c r="P36" s="66">
        <f>SUM(P28:P35)</f>
        <v>58335</v>
      </c>
      <c r="Q36" s="148">
        <f>SUM(Q28:Q35)</f>
        <v>1507</v>
      </c>
      <c r="R36" s="147">
        <f>SUM(R28:R35)</f>
        <v>3189</v>
      </c>
    </row>
    <row r="37" spans="1:18" ht="9.75" customHeight="1" x14ac:dyDescent="0.2">
      <c r="A37" s="139"/>
      <c r="B37" s="143"/>
      <c r="C37" s="170"/>
      <c r="D37" s="140"/>
      <c r="E37" s="140"/>
      <c r="F37" s="142"/>
      <c r="G37" s="142"/>
      <c r="H37" s="142"/>
      <c r="I37" s="142"/>
      <c r="J37" s="142"/>
      <c r="K37" s="142"/>
      <c r="L37" s="142"/>
      <c r="M37" s="142"/>
      <c r="N37" s="142"/>
      <c r="O37" s="40"/>
      <c r="P37" s="40"/>
      <c r="Q37" s="142"/>
      <c r="R37" s="140"/>
    </row>
    <row r="38" spans="1:18" ht="9.75" customHeight="1" x14ac:dyDescent="0.2">
      <c r="A38" s="134"/>
      <c r="B38" s="134"/>
      <c r="C38" s="134"/>
      <c r="D38" s="134"/>
      <c r="E38" s="134"/>
      <c r="F38" s="180"/>
      <c r="G38" s="179"/>
      <c r="H38" s="179"/>
      <c r="I38" s="179"/>
      <c r="J38" s="179"/>
      <c r="K38" s="179"/>
      <c r="L38" s="179"/>
      <c r="M38" s="179"/>
      <c r="N38" s="179"/>
      <c r="O38" s="27"/>
      <c r="P38" s="27"/>
      <c r="Q38" s="179"/>
      <c r="R38" s="134"/>
    </row>
    <row r="39" spans="1:18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 x14ac:dyDescent="0.2">
      <c r="A40" s="131"/>
      <c r="B40" s="131"/>
      <c r="C40" s="209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130"/>
      <c r="R40" s="129"/>
    </row>
    <row r="41" spans="1:18" ht="9.75" customHeight="1" x14ac:dyDescent="0.2">
      <c r="A41" s="131"/>
      <c r="C41" s="146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28"/>
    </row>
    <row r="43" spans="1:18" s="201" customFormat="1" ht="16.5" customHeight="1" x14ac:dyDescent="0.2">
      <c r="A43" s="208"/>
      <c r="B43" s="207"/>
      <c r="C43" s="207"/>
      <c r="D43" s="176"/>
      <c r="E43" s="176"/>
      <c r="F43" s="171"/>
      <c r="G43" s="171"/>
      <c r="H43" s="171"/>
      <c r="I43" s="171"/>
      <c r="J43" s="171"/>
      <c r="K43" s="171"/>
      <c r="L43" s="171"/>
      <c r="M43" s="171"/>
      <c r="N43" s="171"/>
      <c r="O43" s="39"/>
      <c r="P43" s="39"/>
      <c r="Q43" s="171"/>
      <c r="R43" s="177"/>
    </row>
    <row r="44" spans="1:18" s="169" customFormat="1" ht="18" x14ac:dyDescent="0.25">
      <c r="A44" s="178" t="s">
        <v>134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34"/>
      <c r="P44" s="34"/>
      <c r="Q44" s="177"/>
      <c r="R44" s="176"/>
    </row>
    <row r="45" spans="1:18" s="126" customFormat="1" ht="15" customHeight="1" x14ac:dyDescent="0.2">
      <c r="A45" s="227" t="s">
        <v>183</v>
      </c>
      <c r="B45" s="227"/>
      <c r="C45" s="227"/>
      <c r="D45" s="227"/>
      <c r="E45" s="227"/>
      <c r="F45" s="227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4"/>
    </row>
    <row r="46" spans="1:18" s="126" customFormat="1" ht="14.25" x14ac:dyDescent="0.2">
      <c r="A46" s="173" t="s">
        <v>182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2"/>
    </row>
    <row r="47" spans="1:18" ht="9" customHeight="1" x14ac:dyDescent="0.2">
      <c r="A47" s="139"/>
      <c r="B47" s="166"/>
      <c r="C47" s="165"/>
      <c r="D47" s="162"/>
      <c r="E47" s="162"/>
      <c r="F47" s="164"/>
      <c r="G47" s="171"/>
      <c r="H47" s="171"/>
      <c r="I47" s="171"/>
      <c r="J47" s="171"/>
      <c r="K47" s="171"/>
      <c r="L47" s="171"/>
      <c r="M47" s="171"/>
      <c r="N47" s="171"/>
      <c r="O47" s="39"/>
      <c r="P47" s="39"/>
      <c r="Q47" s="171"/>
      <c r="R47" s="162"/>
    </row>
    <row r="48" spans="1:18" ht="9" customHeight="1" x14ac:dyDescent="0.2">
      <c r="A48" s="139"/>
      <c r="B48" s="166"/>
      <c r="C48" s="165"/>
      <c r="D48" s="162"/>
      <c r="E48" s="162"/>
      <c r="F48" s="164"/>
      <c r="G48" s="164"/>
      <c r="H48" s="164"/>
      <c r="I48" s="164"/>
      <c r="J48" s="164"/>
      <c r="K48" s="164"/>
      <c r="L48" s="164"/>
      <c r="M48" s="164"/>
      <c r="N48" s="164"/>
      <c r="O48" s="41"/>
      <c r="P48" s="41"/>
      <c r="Q48" s="164"/>
      <c r="R48" s="162"/>
    </row>
    <row r="49" spans="1:18" s="126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</row>
    <row r="50" spans="1:18" s="126" customFormat="1" ht="12.75" customHeight="1" x14ac:dyDescent="0.2">
      <c r="A50" s="223" t="s">
        <v>152</v>
      </c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</row>
    <row r="51" spans="1:18" ht="19.5" customHeight="1" x14ac:dyDescent="0.2">
      <c r="A51" s="224" t="s">
        <v>191</v>
      </c>
      <c r="B51" s="160">
        <v>2008</v>
      </c>
      <c r="C51" s="160">
        <v>2009</v>
      </c>
      <c r="D51" s="160">
        <v>2010</v>
      </c>
      <c r="E51" s="160">
        <v>2011</v>
      </c>
      <c r="F51" s="160">
        <v>2012</v>
      </c>
      <c r="G51" s="160">
        <v>2013</v>
      </c>
      <c r="H51" s="160">
        <v>2014</v>
      </c>
      <c r="I51" s="161">
        <v>2015</v>
      </c>
      <c r="J51" s="161">
        <v>2016</v>
      </c>
      <c r="K51" s="161">
        <v>2017</v>
      </c>
      <c r="L51" s="161">
        <v>2018</v>
      </c>
      <c r="M51" s="161">
        <v>2019</v>
      </c>
      <c r="N51" s="161">
        <v>2020</v>
      </c>
      <c r="O51" s="220">
        <v>2021</v>
      </c>
      <c r="P51" s="220"/>
      <c r="Q51" s="221" t="s">
        <v>196</v>
      </c>
      <c r="R51" s="221" t="s">
        <v>197</v>
      </c>
    </row>
    <row r="52" spans="1:18" ht="19.5" customHeight="1" x14ac:dyDescent="0.2">
      <c r="A52" s="225"/>
      <c r="B52" s="160" t="s">
        <v>148</v>
      </c>
      <c r="C52" s="160" t="s">
        <v>148</v>
      </c>
      <c r="D52" s="160" t="s">
        <v>148</v>
      </c>
      <c r="E52" s="160" t="s">
        <v>148</v>
      </c>
      <c r="F52" s="160" t="s">
        <v>148</v>
      </c>
      <c r="G52" s="160" t="s">
        <v>148</v>
      </c>
      <c r="H52" s="159" t="s">
        <v>148</v>
      </c>
      <c r="I52" s="159" t="s">
        <v>148</v>
      </c>
      <c r="J52" s="159" t="s">
        <v>148</v>
      </c>
      <c r="K52" s="159" t="s">
        <v>148</v>
      </c>
      <c r="L52" s="159" t="s">
        <v>148</v>
      </c>
      <c r="M52" s="159" t="s">
        <v>148</v>
      </c>
      <c r="N52" s="158" t="s">
        <v>148</v>
      </c>
      <c r="O52" s="123" t="s">
        <v>194</v>
      </c>
      <c r="P52" s="123" t="s">
        <v>195</v>
      </c>
      <c r="Q52" s="222"/>
      <c r="R52" s="222"/>
    </row>
    <row r="53" spans="1:18" ht="12.75" customHeight="1" x14ac:dyDescent="0.2">
      <c r="A53" s="155" t="s">
        <v>18</v>
      </c>
      <c r="B53" s="77">
        <v>2191</v>
      </c>
      <c r="C53" s="77">
        <v>2241</v>
      </c>
      <c r="D53" s="151">
        <v>2597</v>
      </c>
      <c r="E53" s="151">
        <v>3043</v>
      </c>
      <c r="F53" s="151">
        <v>3035</v>
      </c>
      <c r="G53" s="168">
        <v>2933</v>
      </c>
      <c r="H53" s="168">
        <v>3293</v>
      </c>
      <c r="I53" s="168">
        <v>3495</v>
      </c>
      <c r="J53" s="168">
        <v>3849</v>
      </c>
      <c r="K53" s="151">
        <v>4364</v>
      </c>
      <c r="L53" s="151">
        <v>4665</v>
      </c>
      <c r="M53" s="151">
        <v>4775</v>
      </c>
      <c r="N53" s="151">
        <v>4685</v>
      </c>
      <c r="O53" s="78">
        <v>4689</v>
      </c>
      <c r="P53" s="78">
        <v>4690</v>
      </c>
      <c r="Q53" s="151">
        <f t="shared" ref="Q53:Q64" si="6">P53-O53</f>
        <v>1</v>
      </c>
      <c r="R53" s="151">
        <f t="shared" ref="R53:R64" si="7">P53-N53</f>
        <v>5</v>
      </c>
    </row>
    <row r="54" spans="1:18" ht="12.75" customHeight="1" x14ac:dyDescent="0.2">
      <c r="A54" s="155" t="s">
        <v>19</v>
      </c>
      <c r="B54" s="77">
        <v>6294</v>
      </c>
      <c r="C54" s="77">
        <v>6619</v>
      </c>
      <c r="D54" s="151">
        <v>7252</v>
      </c>
      <c r="E54" s="151">
        <v>7507</v>
      </c>
      <c r="F54" s="151">
        <v>7119</v>
      </c>
      <c r="G54" s="168">
        <v>7484</v>
      </c>
      <c r="H54" s="168">
        <v>8426</v>
      </c>
      <c r="I54" s="168">
        <v>9225</v>
      </c>
      <c r="J54" s="168">
        <v>9266</v>
      </c>
      <c r="K54" s="151">
        <v>9817</v>
      </c>
      <c r="L54" s="151">
        <v>10278</v>
      </c>
      <c r="M54" s="151">
        <v>10942</v>
      </c>
      <c r="N54" s="151">
        <v>11603</v>
      </c>
      <c r="O54" s="78">
        <v>12094</v>
      </c>
      <c r="P54" s="78">
        <v>12778</v>
      </c>
      <c r="Q54" s="151">
        <f t="shared" si="6"/>
        <v>684</v>
      </c>
      <c r="R54" s="151">
        <f t="shared" si="7"/>
        <v>1175</v>
      </c>
    </row>
    <row r="55" spans="1:18" ht="12.75" customHeight="1" x14ac:dyDescent="0.2">
      <c r="A55" s="155" t="s">
        <v>20</v>
      </c>
      <c r="B55" s="77">
        <v>17</v>
      </c>
      <c r="C55" s="77">
        <v>23</v>
      </c>
      <c r="D55" s="151">
        <v>47</v>
      </c>
      <c r="E55" s="151">
        <v>73</v>
      </c>
      <c r="F55" s="151">
        <v>64</v>
      </c>
      <c r="G55" s="168">
        <v>79</v>
      </c>
      <c r="H55" s="168">
        <v>68</v>
      </c>
      <c r="I55" s="168">
        <v>25</v>
      </c>
      <c r="J55" s="168">
        <v>20</v>
      </c>
      <c r="K55" s="151">
        <v>17</v>
      </c>
      <c r="L55" s="151">
        <v>14</v>
      </c>
      <c r="M55" s="151">
        <v>13</v>
      </c>
      <c r="N55" s="151">
        <v>46</v>
      </c>
      <c r="O55" s="78">
        <v>46</v>
      </c>
      <c r="P55" s="78">
        <v>47</v>
      </c>
      <c r="Q55" s="151">
        <f t="shared" si="6"/>
        <v>1</v>
      </c>
      <c r="R55" s="151">
        <f t="shared" si="7"/>
        <v>1</v>
      </c>
    </row>
    <row r="56" spans="1:18" ht="12.75" customHeight="1" x14ac:dyDescent="0.2">
      <c r="A56" s="155" t="s">
        <v>21</v>
      </c>
      <c r="B56" s="77">
        <v>1730</v>
      </c>
      <c r="C56" s="77">
        <v>1680</v>
      </c>
      <c r="D56" s="151">
        <v>1877</v>
      </c>
      <c r="E56" s="151">
        <v>2038</v>
      </c>
      <c r="F56" s="151">
        <v>2108</v>
      </c>
      <c r="G56" s="168">
        <v>2147</v>
      </c>
      <c r="H56" s="168">
        <v>2232</v>
      </c>
      <c r="I56" s="168">
        <v>2139</v>
      </c>
      <c r="J56" s="168">
        <v>2305</v>
      </c>
      <c r="K56" s="151">
        <v>2370</v>
      </c>
      <c r="L56" s="151">
        <v>2374</v>
      </c>
      <c r="M56" s="151">
        <v>2563</v>
      </c>
      <c r="N56" s="151">
        <v>2549</v>
      </c>
      <c r="O56" s="78">
        <v>2599</v>
      </c>
      <c r="P56" s="78">
        <v>2679</v>
      </c>
      <c r="Q56" s="151">
        <f t="shared" si="6"/>
        <v>80</v>
      </c>
      <c r="R56" s="151">
        <f t="shared" si="7"/>
        <v>130</v>
      </c>
    </row>
    <row r="57" spans="1:18" ht="12.75" customHeight="1" x14ac:dyDescent="0.2">
      <c r="A57" s="155" t="s">
        <v>22</v>
      </c>
      <c r="B57" s="77">
        <v>1204</v>
      </c>
      <c r="C57" s="77">
        <v>1194</v>
      </c>
      <c r="D57" s="151">
        <v>1301</v>
      </c>
      <c r="E57" s="151">
        <v>1428</v>
      </c>
      <c r="F57" s="151">
        <v>1470</v>
      </c>
      <c r="G57" s="168">
        <v>1476</v>
      </c>
      <c r="H57" s="168">
        <v>1539</v>
      </c>
      <c r="I57" s="168">
        <v>1525</v>
      </c>
      <c r="J57" s="168">
        <v>1663</v>
      </c>
      <c r="K57" s="151">
        <v>1672</v>
      </c>
      <c r="L57" s="151">
        <v>1719</v>
      </c>
      <c r="M57" s="151">
        <v>1816</v>
      </c>
      <c r="N57" s="151">
        <v>1735</v>
      </c>
      <c r="O57" s="78">
        <v>1771</v>
      </c>
      <c r="P57" s="78">
        <v>1738</v>
      </c>
      <c r="Q57" s="151">
        <f t="shared" si="6"/>
        <v>-33</v>
      </c>
      <c r="R57" s="151">
        <f t="shared" si="7"/>
        <v>3</v>
      </c>
    </row>
    <row r="58" spans="1:18" ht="12.75" customHeight="1" x14ac:dyDescent="0.2">
      <c r="A58" s="155" t="s">
        <v>23</v>
      </c>
      <c r="B58" s="77">
        <v>14</v>
      </c>
      <c r="C58" s="77">
        <v>2</v>
      </c>
      <c r="D58" s="151">
        <v>2</v>
      </c>
      <c r="E58" s="151">
        <v>2</v>
      </c>
      <c r="F58" s="151">
        <v>3</v>
      </c>
      <c r="G58" s="168">
        <v>9</v>
      </c>
      <c r="H58" s="168">
        <v>9</v>
      </c>
      <c r="I58" s="168">
        <v>7</v>
      </c>
      <c r="J58" s="168">
        <v>11</v>
      </c>
      <c r="K58" s="151">
        <v>11</v>
      </c>
      <c r="L58" s="151">
        <v>15</v>
      </c>
      <c r="M58" s="151">
        <v>13</v>
      </c>
      <c r="N58" s="151">
        <v>52</v>
      </c>
      <c r="O58" s="78">
        <v>13</v>
      </c>
      <c r="P58" s="78">
        <v>13</v>
      </c>
      <c r="Q58" s="151">
        <f t="shared" si="6"/>
        <v>0</v>
      </c>
      <c r="R58" s="151">
        <f t="shared" si="7"/>
        <v>-39</v>
      </c>
    </row>
    <row r="59" spans="1:18" ht="12.75" customHeight="1" x14ac:dyDescent="0.2">
      <c r="A59" s="155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8">
        <v>781</v>
      </c>
      <c r="J59" s="168">
        <v>782</v>
      </c>
      <c r="K59" s="151">
        <v>800</v>
      </c>
      <c r="L59" s="151">
        <v>639</v>
      </c>
      <c r="M59" s="151">
        <v>652</v>
      </c>
      <c r="N59" s="151">
        <v>663</v>
      </c>
      <c r="O59" s="78">
        <v>914</v>
      </c>
      <c r="P59" s="78">
        <v>923</v>
      </c>
      <c r="Q59" s="151">
        <f t="shared" si="6"/>
        <v>9</v>
      </c>
      <c r="R59" s="151">
        <f t="shared" si="7"/>
        <v>260</v>
      </c>
    </row>
    <row r="60" spans="1:18" ht="12.75" customHeight="1" x14ac:dyDescent="0.2">
      <c r="A60" s="155" t="s">
        <v>24</v>
      </c>
      <c r="B60" s="77">
        <v>648</v>
      </c>
      <c r="C60" s="77">
        <v>607</v>
      </c>
      <c r="D60" s="151">
        <v>592</v>
      </c>
      <c r="E60" s="151">
        <v>591</v>
      </c>
      <c r="F60" s="151">
        <v>570</v>
      </c>
      <c r="G60" s="168">
        <v>565</v>
      </c>
      <c r="H60" s="168">
        <v>581</v>
      </c>
      <c r="I60" s="168">
        <v>577</v>
      </c>
      <c r="J60" s="168">
        <v>642</v>
      </c>
      <c r="K60" s="151">
        <v>680</v>
      </c>
      <c r="L60" s="151">
        <v>744</v>
      </c>
      <c r="M60" s="151">
        <v>801</v>
      </c>
      <c r="N60" s="151">
        <v>820</v>
      </c>
      <c r="O60" s="78">
        <v>853</v>
      </c>
      <c r="P60" s="78">
        <v>854</v>
      </c>
      <c r="Q60" s="151">
        <f t="shared" si="6"/>
        <v>1</v>
      </c>
      <c r="R60" s="151">
        <f t="shared" si="7"/>
        <v>34</v>
      </c>
    </row>
    <row r="61" spans="1:18" ht="12.75" customHeight="1" x14ac:dyDescent="0.2">
      <c r="A61" s="155" t="s">
        <v>25</v>
      </c>
      <c r="B61" s="77">
        <v>2829</v>
      </c>
      <c r="C61" s="77">
        <v>2947</v>
      </c>
      <c r="D61" s="151">
        <v>2866</v>
      </c>
      <c r="E61" s="151">
        <v>2937</v>
      </c>
      <c r="F61" s="151">
        <v>2980</v>
      </c>
      <c r="G61" s="168">
        <v>3310</v>
      </c>
      <c r="H61" s="168">
        <v>3585</v>
      </c>
      <c r="I61" s="168">
        <v>3786</v>
      </c>
      <c r="J61" s="168">
        <v>3836</v>
      </c>
      <c r="K61" s="151">
        <v>3814</v>
      </c>
      <c r="L61" s="151">
        <v>3732</v>
      </c>
      <c r="M61" s="151">
        <v>3752</v>
      </c>
      <c r="N61" s="151">
        <v>3723</v>
      </c>
      <c r="O61" s="78">
        <v>3964</v>
      </c>
      <c r="P61" s="78">
        <v>3997</v>
      </c>
      <c r="Q61" s="151">
        <f t="shared" si="6"/>
        <v>33</v>
      </c>
      <c r="R61" s="151">
        <f t="shared" si="7"/>
        <v>274</v>
      </c>
    </row>
    <row r="62" spans="1:18" s="206" customFormat="1" ht="12.75" customHeight="1" x14ac:dyDescent="0.2">
      <c r="A62" s="155" t="s">
        <v>26</v>
      </c>
      <c r="B62" s="77">
        <v>21753</v>
      </c>
      <c r="C62" s="77">
        <v>22177</v>
      </c>
      <c r="D62" s="151">
        <v>23984</v>
      </c>
      <c r="E62" s="151">
        <v>24548</v>
      </c>
      <c r="F62" s="151">
        <v>25029</v>
      </c>
      <c r="G62" s="168">
        <v>26436</v>
      </c>
      <c r="H62" s="168">
        <v>26677</v>
      </c>
      <c r="I62" s="168">
        <v>28359</v>
      </c>
      <c r="J62" s="168">
        <v>29371</v>
      </c>
      <c r="K62" s="151">
        <v>30265</v>
      </c>
      <c r="L62" s="151">
        <v>32752</v>
      </c>
      <c r="M62" s="151">
        <v>35569</v>
      </c>
      <c r="N62" s="151">
        <v>36514</v>
      </c>
      <c r="O62" s="78">
        <v>37549</v>
      </c>
      <c r="P62" s="78">
        <v>37237</v>
      </c>
      <c r="Q62" s="151">
        <f t="shared" si="6"/>
        <v>-312</v>
      </c>
      <c r="R62" s="151">
        <f t="shared" si="7"/>
        <v>723</v>
      </c>
    </row>
    <row r="63" spans="1:18" ht="12.75" customHeight="1" x14ac:dyDescent="0.2">
      <c r="A63" s="155" t="s">
        <v>27</v>
      </c>
      <c r="B63" s="77">
        <v>330</v>
      </c>
      <c r="C63" s="77">
        <v>357</v>
      </c>
      <c r="D63" s="151">
        <v>297</v>
      </c>
      <c r="E63" s="151">
        <v>353</v>
      </c>
      <c r="F63" s="151">
        <v>313</v>
      </c>
      <c r="G63" s="168">
        <v>512</v>
      </c>
      <c r="H63" s="168">
        <v>1360</v>
      </c>
      <c r="I63" s="168">
        <v>1470</v>
      </c>
      <c r="J63" s="168">
        <v>1474</v>
      </c>
      <c r="K63" s="151">
        <v>1566</v>
      </c>
      <c r="L63" s="151">
        <v>1720</v>
      </c>
      <c r="M63" s="151">
        <v>1842</v>
      </c>
      <c r="N63" s="151">
        <v>1972</v>
      </c>
      <c r="O63" s="78">
        <v>2006</v>
      </c>
      <c r="P63" s="78">
        <v>2077</v>
      </c>
      <c r="Q63" s="151">
        <f t="shared" si="6"/>
        <v>71</v>
      </c>
      <c r="R63" s="151">
        <f t="shared" si="7"/>
        <v>105</v>
      </c>
    </row>
    <row r="64" spans="1:18" ht="12.75" customHeight="1" x14ac:dyDescent="0.2">
      <c r="A64" s="155" t="s">
        <v>28</v>
      </c>
      <c r="B64" s="77">
        <v>477</v>
      </c>
      <c r="C64" s="77">
        <v>465</v>
      </c>
      <c r="D64" s="151">
        <v>812</v>
      </c>
      <c r="E64" s="151">
        <v>943</v>
      </c>
      <c r="F64" s="151">
        <v>809</v>
      </c>
      <c r="G64" s="168">
        <v>1082</v>
      </c>
      <c r="H64" s="168">
        <v>487</v>
      </c>
      <c r="I64" s="77">
        <v>455</v>
      </c>
      <c r="J64" s="77">
        <v>431</v>
      </c>
      <c r="K64" s="151">
        <v>522</v>
      </c>
      <c r="L64" s="151">
        <v>527</v>
      </c>
      <c r="M64" s="151">
        <v>683</v>
      </c>
      <c r="N64" s="151">
        <v>631</v>
      </c>
      <c r="O64" s="78">
        <v>597</v>
      </c>
      <c r="P64" s="78">
        <v>572</v>
      </c>
      <c r="Q64" s="151">
        <f t="shared" si="6"/>
        <v>-25</v>
      </c>
      <c r="R64" s="151">
        <f t="shared" si="7"/>
        <v>-59</v>
      </c>
    </row>
    <row r="65" spans="1:18" ht="12.75" customHeight="1" x14ac:dyDescent="0.2">
      <c r="A65" s="150" t="s">
        <v>42</v>
      </c>
      <c r="B65" s="149">
        <f t="shared" ref="B65:N65" si="8">SUM(B53:B64)</f>
        <v>37487</v>
      </c>
      <c r="C65" s="149">
        <f t="shared" si="8"/>
        <v>38312</v>
      </c>
      <c r="D65" s="149">
        <f t="shared" si="8"/>
        <v>41627</v>
      </c>
      <c r="E65" s="149">
        <f t="shared" si="8"/>
        <v>43463</v>
      </c>
      <c r="F65" s="149">
        <f t="shared" si="8"/>
        <v>43500</v>
      </c>
      <c r="G65" s="149">
        <f t="shared" si="8"/>
        <v>46807</v>
      </c>
      <c r="H65" s="149">
        <f t="shared" si="8"/>
        <v>49005</v>
      </c>
      <c r="I65" s="149">
        <f t="shared" si="8"/>
        <v>51844</v>
      </c>
      <c r="J65" s="149">
        <f t="shared" si="8"/>
        <v>53650</v>
      </c>
      <c r="K65" s="148">
        <f t="shared" si="8"/>
        <v>55898</v>
      </c>
      <c r="L65" s="148">
        <f t="shared" si="8"/>
        <v>59179</v>
      </c>
      <c r="M65" s="148">
        <f t="shared" si="8"/>
        <v>63421</v>
      </c>
      <c r="N65" s="148">
        <f t="shared" si="8"/>
        <v>64993</v>
      </c>
      <c r="O65" s="66">
        <f>SUM(O53:O64)</f>
        <v>67095</v>
      </c>
      <c r="P65" s="66">
        <f>SUM(P53:P64)</f>
        <v>67605</v>
      </c>
      <c r="Q65" s="148">
        <f>SUM(Q53:Q64)</f>
        <v>510</v>
      </c>
      <c r="R65" s="147">
        <f>SUM(R53:R64)</f>
        <v>2612</v>
      </c>
    </row>
    <row r="66" spans="1:18" ht="9" customHeight="1" x14ac:dyDescent="0.2">
      <c r="A66" s="134"/>
      <c r="B66" s="205"/>
      <c r="C66" s="204"/>
      <c r="D66" s="202"/>
      <c r="E66" s="202"/>
      <c r="F66" s="203"/>
      <c r="G66" s="203"/>
      <c r="H66" s="203"/>
      <c r="I66" s="203"/>
      <c r="J66" s="203"/>
      <c r="K66" s="203"/>
      <c r="L66" s="203"/>
      <c r="M66" s="203"/>
      <c r="N66" s="203"/>
      <c r="O66" s="44"/>
      <c r="P66" s="44"/>
      <c r="Q66" s="203"/>
      <c r="R66" s="202"/>
    </row>
    <row r="67" spans="1:18" ht="9" customHeight="1" x14ac:dyDescent="0.2">
      <c r="A67" s="134"/>
      <c r="B67" s="205"/>
      <c r="C67" s="204"/>
      <c r="D67" s="202"/>
      <c r="E67" s="202"/>
      <c r="F67" s="203"/>
      <c r="G67" s="203"/>
      <c r="H67" s="203"/>
      <c r="I67" s="203"/>
      <c r="J67" s="203"/>
      <c r="K67" s="203"/>
      <c r="L67" s="203"/>
      <c r="M67" s="203"/>
      <c r="N67" s="203"/>
      <c r="O67" s="44"/>
      <c r="P67" s="44"/>
      <c r="Q67" s="203"/>
      <c r="R67" s="202"/>
    </row>
    <row r="68" spans="1:18" s="126" customFormat="1" ht="9" customHeight="1" x14ac:dyDescent="0.2">
      <c r="A68" s="134"/>
      <c r="B68" s="205"/>
      <c r="C68" s="204"/>
      <c r="D68" s="202"/>
      <c r="E68" s="202"/>
      <c r="F68" s="203"/>
      <c r="G68" s="203"/>
      <c r="H68" s="203"/>
      <c r="I68" s="203"/>
      <c r="J68" s="203"/>
      <c r="K68" s="203"/>
      <c r="L68" s="203"/>
      <c r="M68" s="203"/>
      <c r="N68" s="203"/>
      <c r="O68" s="44"/>
      <c r="P68" s="44"/>
      <c r="Q68" s="203"/>
      <c r="R68" s="202"/>
    </row>
    <row r="69" spans="1:18" s="126" customFormat="1" ht="9" customHeight="1" x14ac:dyDescent="0.2">
      <c r="A69" s="139"/>
      <c r="B69" s="166"/>
      <c r="C69" s="165"/>
      <c r="D69" s="162"/>
      <c r="E69" s="162"/>
      <c r="F69" s="164"/>
      <c r="G69" s="164"/>
      <c r="H69" s="164"/>
      <c r="I69" s="164"/>
      <c r="J69" s="164"/>
      <c r="K69" s="164"/>
      <c r="L69" s="164"/>
      <c r="M69" s="164"/>
      <c r="N69" s="164"/>
      <c r="O69" s="41"/>
      <c r="P69" s="41"/>
      <c r="Q69" s="164"/>
      <c r="R69" s="162"/>
    </row>
    <row r="70" spans="1:18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</row>
    <row r="71" spans="1:18" ht="12.75" customHeight="1" x14ac:dyDescent="0.2">
      <c r="A71" s="223" t="s">
        <v>153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</row>
    <row r="72" spans="1:18" ht="19.5" customHeight="1" x14ac:dyDescent="0.2">
      <c r="A72" s="224" t="s">
        <v>190</v>
      </c>
      <c r="B72" s="160">
        <v>2008</v>
      </c>
      <c r="C72" s="160">
        <v>2009</v>
      </c>
      <c r="D72" s="160">
        <v>2010</v>
      </c>
      <c r="E72" s="160">
        <v>2011</v>
      </c>
      <c r="F72" s="160">
        <v>2012</v>
      </c>
      <c r="G72" s="160">
        <v>2013</v>
      </c>
      <c r="H72" s="160">
        <v>2014</v>
      </c>
      <c r="I72" s="161">
        <v>2015</v>
      </c>
      <c r="J72" s="161">
        <v>2016</v>
      </c>
      <c r="K72" s="161">
        <v>2017</v>
      </c>
      <c r="L72" s="161">
        <v>2018</v>
      </c>
      <c r="M72" s="161">
        <v>2019</v>
      </c>
      <c r="N72" s="161">
        <v>2020</v>
      </c>
      <c r="O72" s="220">
        <v>2021</v>
      </c>
      <c r="P72" s="220"/>
      <c r="Q72" s="221" t="s">
        <v>196</v>
      </c>
      <c r="R72" s="221" t="s">
        <v>197</v>
      </c>
    </row>
    <row r="73" spans="1:18" ht="19.5" customHeight="1" x14ac:dyDescent="0.2">
      <c r="A73" s="225"/>
      <c r="B73" s="160" t="s">
        <v>148</v>
      </c>
      <c r="C73" s="160" t="s">
        <v>148</v>
      </c>
      <c r="D73" s="160" t="s">
        <v>148</v>
      </c>
      <c r="E73" s="160" t="s">
        <v>148</v>
      </c>
      <c r="F73" s="160" t="s">
        <v>148</v>
      </c>
      <c r="G73" s="160" t="s">
        <v>148</v>
      </c>
      <c r="H73" s="159" t="s">
        <v>148</v>
      </c>
      <c r="I73" s="159" t="s">
        <v>148</v>
      </c>
      <c r="J73" s="159" t="s">
        <v>148</v>
      </c>
      <c r="K73" s="159" t="s">
        <v>148</v>
      </c>
      <c r="L73" s="159" t="s">
        <v>148</v>
      </c>
      <c r="M73" s="159" t="s">
        <v>148</v>
      </c>
      <c r="N73" s="158" t="s">
        <v>148</v>
      </c>
      <c r="O73" s="123" t="s">
        <v>194</v>
      </c>
      <c r="P73" s="123" t="s">
        <v>195</v>
      </c>
      <c r="Q73" s="222"/>
      <c r="R73" s="222"/>
    </row>
    <row r="74" spans="1:18" ht="12.75" customHeight="1" x14ac:dyDescent="0.2">
      <c r="A74" s="155" t="s">
        <v>29</v>
      </c>
      <c r="B74" s="77">
        <v>4871</v>
      </c>
      <c r="C74" s="77">
        <v>4893</v>
      </c>
      <c r="D74" s="151">
        <v>4931</v>
      </c>
      <c r="E74" s="151">
        <v>5233</v>
      </c>
      <c r="F74" s="151">
        <v>5695</v>
      </c>
      <c r="G74" s="168">
        <v>5503</v>
      </c>
      <c r="H74" s="168">
        <v>5700</v>
      </c>
      <c r="I74" s="168">
        <v>6251</v>
      </c>
      <c r="J74" s="168">
        <v>7007</v>
      </c>
      <c r="K74" s="151">
        <v>7754</v>
      </c>
      <c r="L74" s="151">
        <v>8235</v>
      </c>
      <c r="M74" s="151">
        <v>8726</v>
      </c>
      <c r="N74" s="151">
        <v>9622</v>
      </c>
      <c r="O74" s="78">
        <v>10316</v>
      </c>
      <c r="P74" s="78">
        <v>10206</v>
      </c>
      <c r="Q74" s="151">
        <f>P74-O74</f>
        <v>-110</v>
      </c>
      <c r="R74" s="151">
        <f t="shared" ref="R74:R82" si="9">P74-N74</f>
        <v>584</v>
      </c>
    </row>
    <row r="75" spans="1:18" ht="12.75" customHeight="1" x14ac:dyDescent="0.2">
      <c r="A75" s="155" t="s">
        <v>30</v>
      </c>
      <c r="B75" s="77">
        <v>1233</v>
      </c>
      <c r="C75" s="77">
        <v>1322</v>
      </c>
      <c r="D75" s="151">
        <v>1398</v>
      </c>
      <c r="E75" s="151">
        <v>1527</v>
      </c>
      <c r="F75" s="151">
        <v>1664</v>
      </c>
      <c r="G75" s="168">
        <v>1790</v>
      </c>
      <c r="H75" s="168">
        <v>1879</v>
      </c>
      <c r="I75" s="168">
        <v>2249</v>
      </c>
      <c r="J75" s="168">
        <v>2505</v>
      </c>
      <c r="K75" s="151">
        <v>2605</v>
      </c>
      <c r="L75" s="151">
        <v>2899</v>
      </c>
      <c r="M75" s="151">
        <v>3016</v>
      </c>
      <c r="N75" s="151">
        <v>3204</v>
      </c>
      <c r="O75" s="78">
        <v>3533</v>
      </c>
      <c r="P75" s="78">
        <v>3580</v>
      </c>
      <c r="Q75" s="151">
        <f t="shared" ref="Q75:Q82" si="10">P75-O75</f>
        <v>47</v>
      </c>
      <c r="R75" s="151">
        <f t="shared" si="9"/>
        <v>376</v>
      </c>
    </row>
    <row r="76" spans="1:18" ht="12.75" customHeight="1" x14ac:dyDescent="0.2">
      <c r="A76" s="155" t="s">
        <v>33</v>
      </c>
      <c r="B76" s="77">
        <v>553</v>
      </c>
      <c r="C76" s="77">
        <v>584</v>
      </c>
      <c r="D76" s="151">
        <v>593</v>
      </c>
      <c r="E76" s="151">
        <v>705</v>
      </c>
      <c r="F76" s="151">
        <v>487</v>
      </c>
      <c r="G76" s="168">
        <v>720</v>
      </c>
      <c r="H76" s="168">
        <v>884</v>
      </c>
      <c r="I76" s="168">
        <v>1055</v>
      </c>
      <c r="J76" s="168">
        <v>688</v>
      </c>
      <c r="K76" s="151">
        <v>659</v>
      </c>
      <c r="L76" s="151">
        <v>729</v>
      </c>
      <c r="M76" s="151">
        <v>728</v>
      </c>
      <c r="N76" s="151">
        <v>720</v>
      </c>
      <c r="O76" s="78">
        <v>722</v>
      </c>
      <c r="P76" s="78">
        <v>983</v>
      </c>
      <c r="Q76" s="151">
        <f t="shared" si="10"/>
        <v>261</v>
      </c>
      <c r="R76" s="151">
        <f t="shared" si="9"/>
        <v>263</v>
      </c>
    </row>
    <row r="77" spans="1:18" ht="12.75" customHeight="1" x14ac:dyDescent="0.2">
      <c r="A77" s="155" t="s">
        <v>34</v>
      </c>
      <c r="B77" s="77">
        <v>798</v>
      </c>
      <c r="C77" s="77">
        <v>746</v>
      </c>
      <c r="D77" s="151">
        <v>788</v>
      </c>
      <c r="E77" s="151">
        <v>817</v>
      </c>
      <c r="F77" s="151">
        <v>892</v>
      </c>
      <c r="G77" s="168">
        <v>926</v>
      </c>
      <c r="H77" s="168">
        <v>966</v>
      </c>
      <c r="I77" s="168">
        <v>1056</v>
      </c>
      <c r="J77" s="168">
        <v>1137</v>
      </c>
      <c r="K77" s="151">
        <v>1225</v>
      </c>
      <c r="L77" s="151">
        <v>1301</v>
      </c>
      <c r="M77" s="151">
        <v>1309</v>
      </c>
      <c r="N77" s="151">
        <v>1320</v>
      </c>
      <c r="O77" s="78">
        <v>1407</v>
      </c>
      <c r="P77" s="78">
        <v>1375</v>
      </c>
      <c r="Q77" s="151">
        <f t="shared" si="10"/>
        <v>-32</v>
      </c>
      <c r="R77" s="151">
        <f t="shared" si="9"/>
        <v>55</v>
      </c>
    </row>
    <row r="78" spans="1:18" ht="12.75" customHeight="1" x14ac:dyDescent="0.2">
      <c r="A78" s="155" t="s">
        <v>31</v>
      </c>
      <c r="B78" s="77">
        <v>4129</v>
      </c>
      <c r="C78" s="77">
        <v>4306</v>
      </c>
      <c r="D78" s="151">
        <v>4428</v>
      </c>
      <c r="E78" s="151">
        <v>4409</v>
      </c>
      <c r="F78" s="151">
        <v>4434</v>
      </c>
      <c r="G78" s="168">
        <v>4131</v>
      </c>
      <c r="H78" s="168">
        <v>4094</v>
      </c>
      <c r="I78" s="168">
        <v>4391</v>
      </c>
      <c r="J78" s="168">
        <v>4438</v>
      </c>
      <c r="K78" s="151">
        <v>4260</v>
      </c>
      <c r="L78" s="151">
        <v>4555</v>
      </c>
      <c r="M78" s="151">
        <v>4721</v>
      </c>
      <c r="N78" s="151">
        <v>4995</v>
      </c>
      <c r="O78" s="78">
        <v>5079</v>
      </c>
      <c r="P78" s="78">
        <v>5113</v>
      </c>
      <c r="Q78" s="151">
        <f t="shared" si="10"/>
        <v>34</v>
      </c>
      <c r="R78" s="151">
        <f t="shared" si="9"/>
        <v>118</v>
      </c>
    </row>
    <row r="79" spans="1:18" ht="12.75" customHeight="1" x14ac:dyDescent="0.2">
      <c r="A79" s="155" t="s">
        <v>36</v>
      </c>
      <c r="B79" s="77">
        <v>14613</v>
      </c>
      <c r="C79" s="77">
        <v>14670</v>
      </c>
      <c r="D79" s="151">
        <v>17181</v>
      </c>
      <c r="E79" s="151">
        <v>17460</v>
      </c>
      <c r="F79" s="151">
        <v>17726</v>
      </c>
      <c r="G79" s="168">
        <v>18493</v>
      </c>
      <c r="H79" s="168">
        <v>19290</v>
      </c>
      <c r="I79" s="168">
        <v>20625</v>
      </c>
      <c r="J79" s="168">
        <v>23700</v>
      </c>
      <c r="K79" s="151">
        <v>25733</v>
      </c>
      <c r="L79" s="151">
        <v>24002</v>
      </c>
      <c r="M79" s="151">
        <v>22798</v>
      </c>
      <c r="N79" s="151">
        <v>20854</v>
      </c>
      <c r="O79" s="78">
        <v>21334</v>
      </c>
      <c r="P79" s="78">
        <v>21223</v>
      </c>
      <c r="Q79" s="151">
        <f t="shared" si="10"/>
        <v>-111</v>
      </c>
      <c r="R79" s="151">
        <f t="shared" si="9"/>
        <v>369</v>
      </c>
    </row>
    <row r="80" spans="1:18" ht="12.75" customHeight="1" x14ac:dyDescent="0.2">
      <c r="A80" s="155" t="s">
        <v>37</v>
      </c>
      <c r="B80" s="77">
        <v>3508</v>
      </c>
      <c r="C80" s="77">
        <v>3317</v>
      </c>
      <c r="D80" s="151">
        <v>3524</v>
      </c>
      <c r="E80" s="151">
        <v>4438</v>
      </c>
      <c r="F80" s="151">
        <v>4930</v>
      </c>
      <c r="G80" s="168">
        <v>4339</v>
      </c>
      <c r="H80" s="168">
        <v>4614</v>
      </c>
      <c r="I80" s="168">
        <v>4833</v>
      </c>
      <c r="J80" s="168">
        <v>4485</v>
      </c>
      <c r="K80" s="151">
        <v>4678</v>
      </c>
      <c r="L80" s="151">
        <v>4503</v>
      </c>
      <c r="M80" s="151">
        <v>4378</v>
      </c>
      <c r="N80" s="151">
        <v>3917</v>
      </c>
      <c r="O80" s="78">
        <v>4369</v>
      </c>
      <c r="P80" s="78">
        <v>4599</v>
      </c>
      <c r="Q80" s="151">
        <f t="shared" si="10"/>
        <v>230</v>
      </c>
      <c r="R80" s="151">
        <f t="shared" si="9"/>
        <v>682</v>
      </c>
    </row>
    <row r="81" spans="1:18" ht="12.75" customHeight="1" x14ac:dyDescent="0.2">
      <c r="A81" s="155" t="s">
        <v>39</v>
      </c>
      <c r="B81" s="77">
        <v>1094</v>
      </c>
      <c r="C81" s="77">
        <v>1137</v>
      </c>
      <c r="D81" s="151">
        <v>1222</v>
      </c>
      <c r="E81" s="151">
        <v>1134</v>
      </c>
      <c r="F81" s="151">
        <v>1153</v>
      </c>
      <c r="G81" s="168">
        <v>1251</v>
      </c>
      <c r="H81" s="168">
        <v>1254</v>
      </c>
      <c r="I81" s="168">
        <v>1445</v>
      </c>
      <c r="J81" s="168">
        <v>1521</v>
      </c>
      <c r="K81" s="151">
        <v>1613</v>
      </c>
      <c r="L81" s="151">
        <v>1788</v>
      </c>
      <c r="M81" s="151">
        <v>1896</v>
      </c>
      <c r="N81" s="151">
        <v>1917</v>
      </c>
      <c r="O81" s="78">
        <v>1963</v>
      </c>
      <c r="P81" s="78">
        <v>1972</v>
      </c>
      <c r="Q81" s="151">
        <f t="shared" si="10"/>
        <v>9</v>
      </c>
      <c r="R81" s="151">
        <f t="shared" si="9"/>
        <v>55</v>
      </c>
    </row>
    <row r="82" spans="1:18" ht="12.75" customHeight="1" x14ac:dyDescent="0.2">
      <c r="A82" s="155" t="s">
        <v>41</v>
      </c>
      <c r="B82" s="77">
        <v>1382</v>
      </c>
      <c r="C82" s="77">
        <v>959</v>
      </c>
      <c r="D82" s="151">
        <v>1161</v>
      </c>
      <c r="E82" s="151">
        <v>1281</v>
      </c>
      <c r="F82" s="151">
        <v>1074</v>
      </c>
      <c r="G82" s="168">
        <v>258</v>
      </c>
      <c r="H82" s="168">
        <v>385</v>
      </c>
      <c r="I82" s="168">
        <v>357</v>
      </c>
      <c r="J82" s="168">
        <v>1619</v>
      </c>
      <c r="K82" s="151">
        <v>3675</v>
      </c>
      <c r="L82" s="151">
        <v>2892</v>
      </c>
      <c r="M82" s="151">
        <v>2700</v>
      </c>
      <c r="N82" s="151">
        <v>2543</v>
      </c>
      <c r="O82" s="78">
        <v>2491</v>
      </c>
      <c r="P82" s="78">
        <v>2538</v>
      </c>
      <c r="Q82" s="151">
        <f t="shared" si="10"/>
        <v>47</v>
      </c>
      <c r="R82" s="151">
        <f t="shared" si="9"/>
        <v>-5</v>
      </c>
    </row>
    <row r="83" spans="1:18" ht="12.75" customHeight="1" x14ac:dyDescent="0.2">
      <c r="A83" s="150" t="s">
        <v>42</v>
      </c>
      <c r="B83" s="149">
        <f t="shared" ref="B83:N83" si="11">SUM(B74:B82)</f>
        <v>32181</v>
      </c>
      <c r="C83" s="149">
        <f t="shared" si="11"/>
        <v>31934</v>
      </c>
      <c r="D83" s="149">
        <f t="shared" si="11"/>
        <v>35226</v>
      </c>
      <c r="E83" s="149">
        <f t="shared" si="11"/>
        <v>37004</v>
      </c>
      <c r="F83" s="149">
        <f t="shared" si="11"/>
        <v>38055</v>
      </c>
      <c r="G83" s="149">
        <f t="shared" si="11"/>
        <v>37411</v>
      </c>
      <c r="H83" s="149">
        <f t="shared" si="11"/>
        <v>39066</v>
      </c>
      <c r="I83" s="149">
        <f t="shared" si="11"/>
        <v>42262</v>
      </c>
      <c r="J83" s="149">
        <f t="shared" si="11"/>
        <v>47100</v>
      </c>
      <c r="K83" s="148">
        <f t="shared" si="11"/>
        <v>52202</v>
      </c>
      <c r="L83" s="148">
        <f t="shared" si="11"/>
        <v>50904</v>
      </c>
      <c r="M83" s="148">
        <f t="shared" si="11"/>
        <v>50272</v>
      </c>
      <c r="N83" s="148">
        <f t="shared" si="11"/>
        <v>49092</v>
      </c>
      <c r="O83" s="66">
        <f>SUM(O74:O82)</f>
        <v>51214</v>
      </c>
      <c r="P83" s="66">
        <f>SUM(P74:P82)</f>
        <v>51589</v>
      </c>
      <c r="Q83" s="148">
        <f>SUM(Q74:Q82)</f>
        <v>375</v>
      </c>
      <c r="R83" s="147">
        <f>SUM(R74:R82)</f>
        <v>2497</v>
      </c>
    </row>
    <row r="84" spans="1:18" ht="8.25" customHeight="1" x14ac:dyDescent="0.2"/>
    <row r="85" spans="1:18" ht="12.75" customHeight="1" x14ac:dyDescent="0.2">
      <c r="A85" s="139"/>
      <c r="C85" s="146"/>
      <c r="O85" s="127"/>
      <c r="P85" s="127"/>
    </row>
    <row r="86" spans="1:18" s="201" customFormat="1" ht="12.75" customHeight="1" x14ac:dyDescent="0.2">
      <c r="A86" s="89" t="s">
        <v>149</v>
      </c>
      <c r="B86" s="134"/>
      <c r="C86" s="134"/>
      <c r="D86" s="134"/>
      <c r="E86" s="134"/>
      <c r="F86" s="180"/>
      <c r="G86" s="180"/>
      <c r="H86" s="180"/>
      <c r="I86" s="180"/>
      <c r="J86" s="180"/>
      <c r="K86" s="180"/>
      <c r="L86" s="180"/>
      <c r="M86" s="180"/>
      <c r="N86" s="180"/>
      <c r="O86" s="57"/>
      <c r="P86" s="57"/>
      <c r="Q86" s="180"/>
      <c r="R86" s="134"/>
    </row>
    <row r="87" spans="1:18" s="169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28"/>
    </row>
    <row r="88" spans="1:18" s="126" customFormat="1" ht="18" customHeight="1" x14ac:dyDescent="0.25">
      <c r="A88" s="178" t="s">
        <v>134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34"/>
      <c r="P88" s="34"/>
      <c r="Q88" s="177"/>
      <c r="R88" s="177"/>
    </row>
    <row r="89" spans="1:18" s="126" customFormat="1" ht="15" customHeight="1" x14ac:dyDescent="0.2">
      <c r="A89" s="227" t="s">
        <v>183</v>
      </c>
      <c r="B89" s="227"/>
      <c r="C89" s="227"/>
      <c r="D89" s="227"/>
      <c r="E89" s="227"/>
      <c r="F89" s="227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6"/>
    </row>
    <row r="90" spans="1:18" ht="15" customHeight="1" x14ac:dyDescent="0.2">
      <c r="A90" s="173" t="s">
        <v>182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4"/>
    </row>
    <row r="91" spans="1:18" s="126" customFormat="1" ht="10.5" customHeight="1" x14ac:dyDescent="0.2">
      <c r="O91" s="20"/>
      <c r="P91" s="20"/>
      <c r="R91" s="172"/>
    </row>
    <row r="92" spans="1:18" s="126" customFormat="1" ht="11.25" x14ac:dyDescent="0.2">
      <c r="A92" s="139"/>
      <c r="B92" s="143"/>
      <c r="C92" s="170"/>
      <c r="D92" s="140"/>
      <c r="E92" s="140"/>
      <c r="F92" s="142"/>
      <c r="G92" s="167"/>
      <c r="H92" s="167"/>
      <c r="I92" s="167"/>
      <c r="J92" s="167"/>
      <c r="K92" s="167"/>
      <c r="L92" s="167"/>
      <c r="M92" s="167"/>
      <c r="N92" s="167"/>
      <c r="O92" s="22"/>
      <c r="P92" s="22"/>
      <c r="Q92" s="167"/>
      <c r="R92" s="140"/>
    </row>
    <row r="93" spans="1:18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</row>
    <row r="94" spans="1:18" ht="12.75" customHeight="1" x14ac:dyDescent="0.2">
      <c r="A94" s="223" t="s">
        <v>154</v>
      </c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</row>
    <row r="95" spans="1:18" ht="19.5" customHeight="1" x14ac:dyDescent="0.2">
      <c r="A95" s="224" t="s">
        <v>189</v>
      </c>
      <c r="B95" s="160">
        <v>2008</v>
      </c>
      <c r="C95" s="160">
        <v>2009</v>
      </c>
      <c r="D95" s="160">
        <v>2010</v>
      </c>
      <c r="E95" s="160">
        <v>2011</v>
      </c>
      <c r="F95" s="160">
        <v>2012</v>
      </c>
      <c r="G95" s="160">
        <v>2013</v>
      </c>
      <c r="H95" s="160">
        <v>2014</v>
      </c>
      <c r="I95" s="161">
        <v>2015</v>
      </c>
      <c r="J95" s="161">
        <v>2016</v>
      </c>
      <c r="K95" s="161">
        <v>2017</v>
      </c>
      <c r="L95" s="161">
        <v>2018</v>
      </c>
      <c r="M95" s="161">
        <v>2019</v>
      </c>
      <c r="N95" s="161">
        <v>2020</v>
      </c>
      <c r="O95" s="220">
        <v>2021</v>
      </c>
      <c r="P95" s="220"/>
      <c r="Q95" s="221" t="s">
        <v>196</v>
      </c>
      <c r="R95" s="221" t="s">
        <v>197</v>
      </c>
    </row>
    <row r="96" spans="1:18" ht="19.5" customHeight="1" x14ac:dyDescent="0.2">
      <c r="A96" s="225"/>
      <c r="B96" s="160" t="s">
        <v>148</v>
      </c>
      <c r="C96" s="160" t="s">
        <v>148</v>
      </c>
      <c r="D96" s="160" t="s">
        <v>148</v>
      </c>
      <c r="E96" s="160" t="s">
        <v>148</v>
      </c>
      <c r="F96" s="160" t="s">
        <v>148</v>
      </c>
      <c r="G96" s="160" t="s">
        <v>148</v>
      </c>
      <c r="H96" s="159" t="s">
        <v>148</v>
      </c>
      <c r="I96" s="159" t="s">
        <v>148</v>
      </c>
      <c r="J96" s="159" t="s">
        <v>148</v>
      </c>
      <c r="K96" s="159" t="s">
        <v>148</v>
      </c>
      <c r="L96" s="159" t="s">
        <v>148</v>
      </c>
      <c r="M96" s="159" t="s">
        <v>148</v>
      </c>
      <c r="N96" s="158" t="s">
        <v>148</v>
      </c>
      <c r="O96" s="123" t="s">
        <v>194</v>
      </c>
      <c r="P96" s="123" t="s">
        <v>195</v>
      </c>
      <c r="Q96" s="222"/>
      <c r="R96" s="222"/>
    </row>
    <row r="97" spans="1:18" ht="12.75" customHeight="1" x14ac:dyDescent="0.2">
      <c r="A97" s="155" t="s">
        <v>32</v>
      </c>
      <c r="B97" s="77">
        <v>4167</v>
      </c>
      <c r="C97" s="77">
        <v>4278</v>
      </c>
      <c r="D97" s="151">
        <v>4463</v>
      </c>
      <c r="E97" s="151">
        <v>4526</v>
      </c>
      <c r="F97" s="151">
        <v>4542</v>
      </c>
      <c r="G97" s="168">
        <v>4518</v>
      </c>
      <c r="H97" s="168">
        <v>4606</v>
      </c>
      <c r="I97" s="168">
        <v>4867</v>
      </c>
      <c r="J97" s="168">
        <v>5038</v>
      </c>
      <c r="K97" s="151">
        <v>4648</v>
      </c>
      <c r="L97" s="151">
        <v>5091</v>
      </c>
      <c r="M97" s="151">
        <v>5676</v>
      </c>
      <c r="N97" s="151">
        <v>5591</v>
      </c>
      <c r="O97" s="78">
        <v>5418</v>
      </c>
      <c r="P97" s="78">
        <v>5872</v>
      </c>
      <c r="Q97" s="151">
        <f t="shared" ref="Q97:Q106" si="12">P97-O97</f>
        <v>454</v>
      </c>
      <c r="R97" s="151">
        <f t="shared" ref="R97:R106" si="13">P97-N97</f>
        <v>281</v>
      </c>
    </row>
    <row r="98" spans="1:18" ht="12.75" customHeight="1" x14ac:dyDescent="0.2">
      <c r="A98" s="155" t="s">
        <v>43</v>
      </c>
      <c r="B98" s="77">
        <v>32</v>
      </c>
      <c r="C98" s="77">
        <v>37</v>
      </c>
      <c r="D98" s="151">
        <v>58</v>
      </c>
      <c r="E98" s="151">
        <v>50</v>
      </c>
      <c r="F98" s="151">
        <v>61</v>
      </c>
      <c r="G98" s="168">
        <v>54</v>
      </c>
      <c r="H98" s="168">
        <v>58</v>
      </c>
      <c r="I98" s="168">
        <v>73</v>
      </c>
      <c r="J98" s="168">
        <v>82</v>
      </c>
      <c r="K98" s="151">
        <v>93</v>
      </c>
      <c r="L98" s="151">
        <v>102</v>
      </c>
      <c r="M98" s="151">
        <v>120</v>
      </c>
      <c r="N98" s="151">
        <v>126</v>
      </c>
      <c r="O98" s="78">
        <v>128</v>
      </c>
      <c r="P98" s="78">
        <v>128</v>
      </c>
      <c r="Q98" s="151">
        <f t="shared" si="12"/>
        <v>0</v>
      </c>
      <c r="R98" s="151">
        <f t="shared" si="13"/>
        <v>2</v>
      </c>
    </row>
    <row r="99" spans="1:18" ht="12.75" customHeight="1" x14ac:dyDescent="0.2">
      <c r="A99" s="155" t="s">
        <v>35</v>
      </c>
      <c r="B99" s="77">
        <v>1836</v>
      </c>
      <c r="C99" s="77">
        <v>2019</v>
      </c>
      <c r="D99" s="151">
        <v>2307</v>
      </c>
      <c r="E99" s="151">
        <v>2903</v>
      </c>
      <c r="F99" s="151">
        <v>2320</v>
      </c>
      <c r="G99" s="168">
        <v>2810</v>
      </c>
      <c r="H99" s="168">
        <v>3166</v>
      </c>
      <c r="I99" s="168">
        <v>4614</v>
      </c>
      <c r="J99" s="168">
        <v>5559</v>
      </c>
      <c r="K99" s="151">
        <v>6076</v>
      </c>
      <c r="L99" s="151">
        <v>7203</v>
      </c>
      <c r="M99" s="151">
        <v>7978</v>
      </c>
      <c r="N99" s="151">
        <v>8259</v>
      </c>
      <c r="O99" s="78">
        <v>6718</v>
      </c>
      <c r="P99" s="78">
        <v>6672</v>
      </c>
      <c r="Q99" s="151">
        <f t="shared" si="12"/>
        <v>-46</v>
      </c>
      <c r="R99" s="151">
        <f t="shared" si="13"/>
        <v>-1587</v>
      </c>
    </row>
    <row r="100" spans="1:18" ht="12.75" customHeight="1" x14ac:dyDescent="0.2">
      <c r="A100" s="155" t="s">
        <v>46</v>
      </c>
      <c r="B100" s="77">
        <v>76</v>
      </c>
      <c r="C100" s="77">
        <v>53</v>
      </c>
      <c r="D100" s="151">
        <v>53</v>
      </c>
      <c r="E100" s="200">
        <v>55</v>
      </c>
      <c r="F100" s="151">
        <v>48</v>
      </c>
      <c r="G100" s="168">
        <v>51</v>
      </c>
      <c r="H100" s="168">
        <v>69</v>
      </c>
      <c r="I100" s="197">
        <v>50</v>
      </c>
      <c r="J100" s="197">
        <v>50</v>
      </c>
      <c r="K100" s="151">
        <v>51</v>
      </c>
      <c r="L100" s="151">
        <v>62</v>
      </c>
      <c r="M100" s="151">
        <v>60</v>
      </c>
      <c r="N100" s="151">
        <v>93</v>
      </c>
      <c r="O100" s="78">
        <v>119</v>
      </c>
      <c r="P100" s="78">
        <v>115</v>
      </c>
      <c r="Q100" s="151">
        <f t="shared" si="12"/>
        <v>-4</v>
      </c>
      <c r="R100" s="151">
        <f t="shared" si="13"/>
        <v>22</v>
      </c>
    </row>
    <row r="101" spans="1:18" ht="12.75" customHeight="1" x14ac:dyDescent="0.2">
      <c r="A101" s="155" t="s">
        <v>47</v>
      </c>
      <c r="B101" s="77">
        <v>654</v>
      </c>
      <c r="C101" s="77">
        <v>693</v>
      </c>
      <c r="D101" s="151">
        <v>713</v>
      </c>
      <c r="E101" s="151">
        <v>768</v>
      </c>
      <c r="F101" s="151">
        <v>811</v>
      </c>
      <c r="G101" s="168">
        <v>861</v>
      </c>
      <c r="H101" s="168">
        <v>950</v>
      </c>
      <c r="I101" s="168">
        <v>939</v>
      </c>
      <c r="J101" s="168">
        <v>1023</v>
      </c>
      <c r="K101" s="151">
        <v>1100</v>
      </c>
      <c r="L101" s="151">
        <v>1140</v>
      </c>
      <c r="M101" s="151">
        <v>893</v>
      </c>
      <c r="N101" s="151">
        <v>964</v>
      </c>
      <c r="O101" s="78">
        <v>1049</v>
      </c>
      <c r="P101" s="78">
        <v>1056</v>
      </c>
      <c r="Q101" s="151">
        <f t="shared" si="12"/>
        <v>7</v>
      </c>
      <c r="R101" s="151">
        <f t="shared" si="13"/>
        <v>92</v>
      </c>
    </row>
    <row r="102" spans="1:18" ht="12.75" customHeight="1" x14ac:dyDescent="0.2">
      <c r="A102" s="155" t="s">
        <v>49</v>
      </c>
      <c r="B102" s="77">
        <v>13</v>
      </c>
      <c r="C102" s="77">
        <v>12</v>
      </c>
      <c r="D102" s="151">
        <v>15</v>
      </c>
      <c r="E102" s="151">
        <v>6</v>
      </c>
      <c r="F102" s="151">
        <v>5</v>
      </c>
      <c r="G102" s="168">
        <v>4</v>
      </c>
      <c r="H102" s="168">
        <v>9</v>
      </c>
      <c r="I102" s="168">
        <v>4</v>
      </c>
      <c r="J102" s="168">
        <v>5</v>
      </c>
      <c r="K102" s="151">
        <v>5</v>
      </c>
      <c r="L102" s="151">
        <v>8</v>
      </c>
      <c r="M102" s="151">
        <v>10</v>
      </c>
      <c r="N102" s="151">
        <v>22</v>
      </c>
      <c r="O102" s="78">
        <v>11</v>
      </c>
      <c r="P102" s="78">
        <v>12</v>
      </c>
      <c r="Q102" s="151">
        <f t="shared" si="12"/>
        <v>1</v>
      </c>
      <c r="R102" s="151">
        <f t="shared" si="13"/>
        <v>-10</v>
      </c>
    </row>
    <row r="103" spans="1:18" ht="12.75" customHeight="1" x14ac:dyDescent="0.2">
      <c r="A103" s="155" t="s">
        <v>45</v>
      </c>
      <c r="B103" s="199">
        <v>2</v>
      </c>
      <c r="C103" s="198">
        <v>3</v>
      </c>
      <c r="D103" s="151">
        <v>0</v>
      </c>
      <c r="E103" s="151">
        <v>0</v>
      </c>
      <c r="F103" s="196">
        <v>13</v>
      </c>
      <c r="G103" s="197">
        <v>0</v>
      </c>
      <c r="H103" s="197">
        <v>2</v>
      </c>
      <c r="I103" s="168">
        <v>1</v>
      </c>
      <c r="J103" s="168">
        <v>1</v>
      </c>
      <c r="K103" s="196">
        <v>1</v>
      </c>
      <c r="L103" s="151">
        <v>1</v>
      </c>
      <c r="M103" s="196">
        <v>1</v>
      </c>
      <c r="N103" s="196">
        <v>1</v>
      </c>
      <c r="O103" s="78">
        <v>0</v>
      </c>
      <c r="P103" s="78">
        <v>0</v>
      </c>
      <c r="Q103" s="151">
        <f t="shared" si="12"/>
        <v>0</v>
      </c>
      <c r="R103" s="151">
        <f t="shared" si="13"/>
        <v>-1</v>
      </c>
    </row>
    <row r="104" spans="1:18" ht="12.75" customHeight="1" x14ac:dyDescent="0.2">
      <c r="A104" s="155" t="s">
        <v>38</v>
      </c>
      <c r="B104" s="77">
        <v>314</v>
      </c>
      <c r="C104" s="77">
        <v>398</v>
      </c>
      <c r="D104" s="151">
        <v>390</v>
      </c>
      <c r="E104" s="151">
        <v>395</v>
      </c>
      <c r="F104" s="151">
        <v>421</v>
      </c>
      <c r="G104" s="168">
        <v>405</v>
      </c>
      <c r="H104" s="168">
        <v>448</v>
      </c>
      <c r="I104" s="168">
        <v>462</v>
      </c>
      <c r="J104" s="168">
        <v>581</v>
      </c>
      <c r="K104" s="151">
        <v>584</v>
      </c>
      <c r="L104" s="151">
        <v>583</v>
      </c>
      <c r="M104" s="151">
        <v>549</v>
      </c>
      <c r="N104" s="151">
        <v>538</v>
      </c>
      <c r="O104" s="78">
        <v>516</v>
      </c>
      <c r="P104" s="78">
        <v>516</v>
      </c>
      <c r="Q104" s="151">
        <f t="shared" si="12"/>
        <v>0</v>
      </c>
      <c r="R104" s="151">
        <f t="shared" si="13"/>
        <v>-22</v>
      </c>
    </row>
    <row r="105" spans="1:18" ht="12.75" customHeight="1" x14ac:dyDescent="0.2">
      <c r="A105" s="155" t="s">
        <v>40</v>
      </c>
      <c r="B105" s="77">
        <v>35</v>
      </c>
      <c r="C105" s="77">
        <v>37</v>
      </c>
      <c r="D105" s="151">
        <v>71</v>
      </c>
      <c r="E105" s="151">
        <v>86</v>
      </c>
      <c r="F105" s="151">
        <v>113</v>
      </c>
      <c r="G105" s="168">
        <v>138</v>
      </c>
      <c r="H105" s="168">
        <v>148</v>
      </c>
      <c r="I105" s="168">
        <v>181</v>
      </c>
      <c r="J105" s="168">
        <v>186</v>
      </c>
      <c r="K105" s="151">
        <v>254</v>
      </c>
      <c r="L105" s="151">
        <v>282</v>
      </c>
      <c r="M105" s="151">
        <v>328</v>
      </c>
      <c r="N105" s="151">
        <v>367</v>
      </c>
      <c r="O105" s="78">
        <v>381</v>
      </c>
      <c r="P105" s="78">
        <v>369</v>
      </c>
      <c r="Q105" s="151">
        <f t="shared" si="12"/>
        <v>-12</v>
      </c>
      <c r="R105" s="151">
        <f t="shared" si="13"/>
        <v>2</v>
      </c>
    </row>
    <row r="106" spans="1:18" ht="12.75" customHeight="1" x14ac:dyDescent="0.2">
      <c r="A106" s="155" t="s">
        <v>52</v>
      </c>
      <c r="B106" s="77">
        <v>114</v>
      </c>
      <c r="C106" s="77">
        <v>117</v>
      </c>
      <c r="D106" s="151">
        <v>131</v>
      </c>
      <c r="E106" s="151">
        <v>152</v>
      </c>
      <c r="F106" s="151">
        <v>169</v>
      </c>
      <c r="G106" s="168">
        <v>175</v>
      </c>
      <c r="H106" s="168">
        <v>172</v>
      </c>
      <c r="I106" s="168">
        <v>184</v>
      </c>
      <c r="J106" s="168">
        <v>184</v>
      </c>
      <c r="K106" s="151">
        <v>195</v>
      </c>
      <c r="L106" s="151">
        <v>220</v>
      </c>
      <c r="M106" s="151">
        <v>350</v>
      </c>
      <c r="N106" s="151">
        <v>428</v>
      </c>
      <c r="O106" s="78">
        <v>460</v>
      </c>
      <c r="P106" s="78">
        <v>451</v>
      </c>
      <c r="Q106" s="151">
        <f t="shared" si="12"/>
        <v>-9</v>
      </c>
      <c r="R106" s="151">
        <f t="shared" si="13"/>
        <v>23</v>
      </c>
    </row>
    <row r="107" spans="1:18" s="126" customFormat="1" ht="12.75" customHeight="1" x14ac:dyDescent="0.2">
      <c r="A107" s="150" t="s">
        <v>42</v>
      </c>
      <c r="B107" s="149">
        <f t="shared" ref="B107:N107" si="14">SUM(B97:B106)</f>
        <v>7243</v>
      </c>
      <c r="C107" s="149">
        <f t="shared" si="14"/>
        <v>7647</v>
      </c>
      <c r="D107" s="149">
        <f t="shared" si="14"/>
        <v>8201</v>
      </c>
      <c r="E107" s="149">
        <f t="shared" si="14"/>
        <v>8941</v>
      </c>
      <c r="F107" s="149">
        <f t="shared" si="14"/>
        <v>8503</v>
      </c>
      <c r="G107" s="148">
        <f t="shared" si="14"/>
        <v>9016</v>
      </c>
      <c r="H107" s="148">
        <f t="shared" si="14"/>
        <v>9628</v>
      </c>
      <c r="I107" s="148">
        <f t="shared" si="14"/>
        <v>11375</v>
      </c>
      <c r="J107" s="148">
        <f t="shared" si="14"/>
        <v>12709</v>
      </c>
      <c r="K107" s="148">
        <f t="shared" si="14"/>
        <v>13007</v>
      </c>
      <c r="L107" s="148">
        <f t="shared" si="14"/>
        <v>14692</v>
      </c>
      <c r="M107" s="148">
        <f t="shared" si="14"/>
        <v>15965</v>
      </c>
      <c r="N107" s="148">
        <f t="shared" si="14"/>
        <v>16389</v>
      </c>
      <c r="O107" s="66">
        <f>SUM(O97:O106)</f>
        <v>14800</v>
      </c>
      <c r="P107" s="66">
        <f>SUM(P97:P106)</f>
        <v>15191</v>
      </c>
      <c r="Q107" s="148">
        <f>SUM(Q97:Q106)</f>
        <v>391</v>
      </c>
      <c r="R107" s="147">
        <f>SUM(R97:R106)</f>
        <v>-1198</v>
      </c>
    </row>
    <row r="108" spans="1:18" s="126" customFormat="1" ht="9" customHeight="1" x14ac:dyDescent="0.2">
      <c r="A108" s="134"/>
      <c r="B108" s="195"/>
      <c r="C108" s="194"/>
      <c r="D108" s="192"/>
      <c r="E108" s="192"/>
      <c r="F108" s="193"/>
      <c r="G108" s="193"/>
      <c r="H108" s="193"/>
      <c r="I108" s="193"/>
      <c r="J108" s="193"/>
      <c r="K108" s="193"/>
      <c r="L108" s="193"/>
      <c r="M108" s="193"/>
      <c r="N108" s="193"/>
      <c r="O108" s="45"/>
      <c r="P108" s="45"/>
      <c r="Q108" s="193"/>
      <c r="R108" s="192"/>
    </row>
    <row r="109" spans="1:18" ht="9" customHeight="1" x14ac:dyDescent="0.2">
      <c r="A109" s="134"/>
      <c r="B109" s="195"/>
      <c r="C109" s="194"/>
      <c r="D109" s="192"/>
      <c r="E109" s="192"/>
      <c r="F109" s="193"/>
      <c r="G109" s="193"/>
      <c r="H109" s="193"/>
      <c r="I109" s="193"/>
      <c r="J109" s="193"/>
      <c r="K109" s="193"/>
      <c r="L109" s="193"/>
      <c r="M109" s="193"/>
      <c r="N109" s="193"/>
      <c r="O109" s="45"/>
      <c r="P109" s="45"/>
      <c r="Q109" s="193"/>
      <c r="R109" s="192"/>
    </row>
    <row r="110" spans="1:18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</row>
    <row r="111" spans="1:18" ht="12.75" customHeight="1" x14ac:dyDescent="0.2">
      <c r="A111" s="223" t="s">
        <v>155</v>
      </c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</row>
    <row r="112" spans="1:18" ht="19.5" customHeight="1" x14ac:dyDescent="0.2">
      <c r="A112" s="224" t="s">
        <v>188</v>
      </c>
      <c r="B112" s="160">
        <v>2008</v>
      </c>
      <c r="C112" s="160">
        <v>2009</v>
      </c>
      <c r="D112" s="160">
        <v>2010</v>
      </c>
      <c r="E112" s="160">
        <v>2011</v>
      </c>
      <c r="F112" s="160">
        <v>2012</v>
      </c>
      <c r="G112" s="160">
        <v>2013</v>
      </c>
      <c r="H112" s="160">
        <v>2014</v>
      </c>
      <c r="I112" s="161">
        <v>2015</v>
      </c>
      <c r="J112" s="161">
        <v>2016</v>
      </c>
      <c r="K112" s="161">
        <v>2017</v>
      </c>
      <c r="L112" s="161">
        <v>2018</v>
      </c>
      <c r="M112" s="161">
        <v>2019</v>
      </c>
      <c r="N112" s="161">
        <v>2020</v>
      </c>
      <c r="O112" s="220">
        <v>2021</v>
      </c>
      <c r="P112" s="220"/>
      <c r="Q112" s="221" t="s">
        <v>196</v>
      </c>
      <c r="R112" s="221" t="s">
        <v>197</v>
      </c>
    </row>
    <row r="113" spans="1:18" ht="19.5" customHeight="1" x14ac:dyDescent="0.2">
      <c r="A113" s="225"/>
      <c r="B113" s="160" t="s">
        <v>148</v>
      </c>
      <c r="C113" s="160" t="s">
        <v>148</v>
      </c>
      <c r="D113" s="160" t="s">
        <v>148</v>
      </c>
      <c r="E113" s="160" t="s">
        <v>148</v>
      </c>
      <c r="F113" s="160" t="s">
        <v>148</v>
      </c>
      <c r="G113" s="160" t="s">
        <v>148</v>
      </c>
      <c r="H113" s="159" t="s">
        <v>148</v>
      </c>
      <c r="I113" s="159" t="s">
        <v>148</v>
      </c>
      <c r="J113" s="159" t="s">
        <v>148</v>
      </c>
      <c r="K113" s="159" t="s">
        <v>148</v>
      </c>
      <c r="L113" s="159" t="s">
        <v>148</v>
      </c>
      <c r="M113" s="159" t="s">
        <v>148</v>
      </c>
      <c r="N113" s="158" t="s">
        <v>148</v>
      </c>
      <c r="O113" s="123" t="s">
        <v>194</v>
      </c>
      <c r="P113" s="123" t="s">
        <v>195</v>
      </c>
      <c r="Q113" s="222"/>
      <c r="R113" s="222"/>
    </row>
    <row r="114" spans="1:18" ht="12.75" customHeight="1" x14ac:dyDescent="0.2">
      <c r="A114" s="155" t="s">
        <v>57</v>
      </c>
      <c r="B114" s="77">
        <v>584</v>
      </c>
      <c r="C114" s="77">
        <v>602</v>
      </c>
      <c r="D114" s="151">
        <v>629</v>
      </c>
      <c r="E114" s="151">
        <v>646</v>
      </c>
      <c r="F114" s="151">
        <v>665</v>
      </c>
      <c r="G114" s="168">
        <v>740</v>
      </c>
      <c r="H114" s="168">
        <v>835</v>
      </c>
      <c r="I114" s="168">
        <v>915</v>
      </c>
      <c r="J114" s="168">
        <v>1062</v>
      </c>
      <c r="K114" s="151">
        <v>1045</v>
      </c>
      <c r="L114" s="151">
        <v>1146</v>
      </c>
      <c r="M114" s="151">
        <v>1190</v>
      </c>
      <c r="N114" s="151">
        <v>1601</v>
      </c>
      <c r="O114" s="78">
        <v>1582</v>
      </c>
      <c r="P114" s="78">
        <v>2399</v>
      </c>
      <c r="Q114" s="151">
        <f t="shared" ref="Q114:Q125" si="15">P114-O114</f>
        <v>817</v>
      </c>
      <c r="R114" s="151">
        <f t="shared" ref="R114:R125" si="16">P114-N114</f>
        <v>798</v>
      </c>
    </row>
    <row r="115" spans="1:18" ht="12.75" customHeight="1" x14ac:dyDescent="0.2">
      <c r="A115" s="155" t="s">
        <v>44</v>
      </c>
      <c r="B115" s="77">
        <v>45</v>
      </c>
      <c r="C115" s="77">
        <v>165</v>
      </c>
      <c r="D115" s="151">
        <v>26</v>
      </c>
      <c r="E115" s="151">
        <v>26</v>
      </c>
      <c r="F115" s="151">
        <v>20</v>
      </c>
      <c r="G115" s="168">
        <v>21</v>
      </c>
      <c r="H115" s="168">
        <v>23</v>
      </c>
      <c r="I115" s="168">
        <v>21</v>
      </c>
      <c r="J115" s="168">
        <v>35</v>
      </c>
      <c r="K115" s="151">
        <v>39</v>
      </c>
      <c r="L115" s="151">
        <v>98</v>
      </c>
      <c r="M115" s="151">
        <v>48</v>
      </c>
      <c r="N115" s="151">
        <v>60</v>
      </c>
      <c r="O115" s="78">
        <v>56</v>
      </c>
      <c r="P115" s="78">
        <v>64</v>
      </c>
      <c r="Q115" s="151">
        <f t="shared" si="15"/>
        <v>8</v>
      </c>
      <c r="R115" s="151">
        <f t="shared" si="16"/>
        <v>4</v>
      </c>
    </row>
    <row r="116" spans="1:18" ht="12.75" customHeight="1" x14ac:dyDescent="0.2">
      <c r="A116" s="155" t="s">
        <v>48</v>
      </c>
      <c r="B116" s="77">
        <v>237</v>
      </c>
      <c r="C116" s="77">
        <v>330</v>
      </c>
      <c r="D116" s="151">
        <v>406</v>
      </c>
      <c r="E116" s="151">
        <v>481</v>
      </c>
      <c r="F116" s="151">
        <v>431</v>
      </c>
      <c r="G116" s="168">
        <v>541</v>
      </c>
      <c r="H116" s="168">
        <v>448</v>
      </c>
      <c r="I116" s="168">
        <v>384</v>
      </c>
      <c r="J116" s="168">
        <v>382</v>
      </c>
      <c r="K116" s="151">
        <v>444</v>
      </c>
      <c r="L116" s="151">
        <v>399</v>
      </c>
      <c r="M116" s="151">
        <v>411</v>
      </c>
      <c r="N116" s="151">
        <v>445</v>
      </c>
      <c r="O116" s="78">
        <v>551</v>
      </c>
      <c r="P116" s="78">
        <v>558</v>
      </c>
      <c r="Q116" s="151">
        <f t="shared" si="15"/>
        <v>7</v>
      </c>
      <c r="R116" s="151">
        <f t="shared" si="16"/>
        <v>113</v>
      </c>
    </row>
    <row r="117" spans="1:18" ht="12.75" customHeight="1" x14ac:dyDescent="0.2">
      <c r="A117" s="155" t="s">
        <v>65</v>
      </c>
      <c r="B117" s="77">
        <v>1629</v>
      </c>
      <c r="C117" s="77">
        <v>1999</v>
      </c>
      <c r="D117" s="151">
        <v>1820</v>
      </c>
      <c r="E117" s="151">
        <v>1398</v>
      </c>
      <c r="F117" s="151">
        <v>1262</v>
      </c>
      <c r="G117" s="168">
        <v>1950</v>
      </c>
      <c r="H117" s="168">
        <v>2600</v>
      </c>
      <c r="I117" s="168">
        <v>2491</v>
      </c>
      <c r="J117" s="168">
        <v>3179</v>
      </c>
      <c r="K117" s="151">
        <v>3105</v>
      </c>
      <c r="L117" s="151">
        <v>3794</v>
      </c>
      <c r="M117" s="151">
        <v>4183</v>
      </c>
      <c r="N117" s="151">
        <v>3860</v>
      </c>
      <c r="O117" s="78">
        <v>4543</v>
      </c>
      <c r="P117" s="78">
        <v>4967</v>
      </c>
      <c r="Q117" s="151">
        <f t="shared" si="15"/>
        <v>424</v>
      </c>
      <c r="R117" s="151">
        <f t="shared" si="16"/>
        <v>1107</v>
      </c>
    </row>
    <row r="118" spans="1:18" ht="11.25" x14ac:dyDescent="0.2">
      <c r="A118" s="155" t="s">
        <v>50</v>
      </c>
      <c r="B118" s="77">
        <v>6819</v>
      </c>
      <c r="C118" s="77">
        <v>6801</v>
      </c>
      <c r="D118" s="151">
        <v>6967</v>
      </c>
      <c r="E118" s="151">
        <v>7046</v>
      </c>
      <c r="F118" s="151">
        <v>7322</v>
      </c>
      <c r="G118" s="168">
        <v>7397</v>
      </c>
      <c r="H118" s="168">
        <v>7320</v>
      </c>
      <c r="I118" s="168">
        <v>6706</v>
      </c>
      <c r="J118" s="168">
        <v>7304</v>
      </c>
      <c r="K118" s="151">
        <v>7492</v>
      </c>
      <c r="L118" s="151">
        <v>7849</v>
      </c>
      <c r="M118" s="151">
        <v>7593</v>
      </c>
      <c r="N118" s="151">
        <v>7434</v>
      </c>
      <c r="O118" s="78">
        <v>6738</v>
      </c>
      <c r="P118" s="78">
        <v>6365</v>
      </c>
      <c r="Q118" s="151">
        <f t="shared" si="15"/>
        <v>-373</v>
      </c>
      <c r="R118" s="151">
        <f t="shared" si="16"/>
        <v>-1069</v>
      </c>
    </row>
    <row r="119" spans="1:18" ht="12.75" customHeight="1" x14ac:dyDescent="0.2">
      <c r="A119" s="155" t="s">
        <v>51</v>
      </c>
      <c r="B119" s="77">
        <v>407</v>
      </c>
      <c r="C119" s="77">
        <v>466</v>
      </c>
      <c r="D119" s="151">
        <v>529</v>
      </c>
      <c r="E119" s="151">
        <v>533</v>
      </c>
      <c r="F119" s="151">
        <v>541</v>
      </c>
      <c r="G119" s="168">
        <v>537</v>
      </c>
      <c r="H119" s="168">
        <v>472</v>
      </c>
      <c r="I119" s="168">
        <v>521</v>
      </c>
      <c r="J119" s="168">
        <v>624</v>
      </c>
      <c r="K119" s="151">
        <v>689</v>
      </c>
      <c r="L119" s="151">
        <v>718</v>
      </c>
      <c r="M119" s="151">
        <v>702</v>
      </c>
      <c r="N119" s="151">
        <v>715</v>
      </c>
      <c r="O119" s="78">
        <v>692</v>
      </c>
      <c r="P119" s="78">
        <v>693</v>
      </c>
      <c r="Q119" s="151">
        <f t="shared" si="15"/>
        <v>1</v>
      </c>
      <c r="R119" s="151">
        <f t="shared" si="16"/>
        <v>-22</v>
      </c>
    </row>
    <row r="120" spans="1:18" ht="12.75" customHeight="1" x14ac:dyDescent="0.2">
      <c r="A120" s="155" t="s">
        <v>62</v>
      </c>
      <c r="B120" s="77">
        <v>267</v>
      </c>
      <c r="C120" s="77">
        <v>273</v>
      </c>
      <c r="D120" s="151">
        <v>270</v>
      </c>
      <c r="E120" s="151">
        <v>318</v>
      </c>
      <c r="F120" s="151">
        <v>321</v>
      </c>
      <c r="G120" s="168">
        <v>351</v>
      </c>
      <c r="H120" s="168">
        <v>665</v>
      </c>
      <c r="I120" s="168">
        <v>725</v>
      </c>
      <c r="J120" s="168">
        <v>703</v>
      </c>
      <c r="K120" s="151">
        <v>796</v>
      </c>
      <c r="L120" s="151">
        <v>907</v>
      </c>
      <c r="M120" s="151">
        <v>888</v>
      </c>
      <c r="N120" s="151">
        <v>958</v>
      </c>
      <c r="O120" s="78">
        <v>906</v>
      </c>
      <c r="P120" s="78">
        <v>964</v>
      </c>
      <c r="Q120" s="151">
        <f t="shared" si="15"/>
        <v>58</v>
      </c>
      <c r="R120" s="151">
        <f t="shared" si="16"/>
        <v>6</v>
      </c>
    </row>
    <row r="121" spans="1:18" ht="12.75" customHeight="1" x14ac:dyDescent="0.2">
      <c r="A121" s="155" t="s">
        <v>63</v>
      </c>
      <c r="B121" s="77">
        <v>329</v>
      </c>
      <c r="C121" s="77">
        <v>365</v>
      </c>
      <c r="D121" s="151">
        <v>259</v>
      </c>
      <c r="E121" s="151">
        <v>280</v>
      </c>
      <c r="F121" s="151">
        <v>271</v>
      </c>
      <c r="G121" s="168">
        <v>231</v>
      </c>
      <c r="H121" s="168">
        <v>347</v>
      </c>
      <c r="I121" s="168">
        <v>284</v>
      </c>
      <c r="J121" s="168">
        <v>329</v>
      </c>
      <c r="K121" s="151">
        <v>334</v>
      </c>
      <c r="L121" s="151">
        <v>346</v>
      </c>
      <c r="M121" s="151">
        <v>425</v>
      </c>
      <c r="N121" s="151">
        <v>447</v>
      </c>
      <c r="O121" s="78">
        <v>458</v>
      </c>
      <c r="P121" s="78">
        <v>499</v>
      </c>
      <c r="Q121" s="151">
        <f t="shared" si="15"/>
        <v>41</v>
      </c>
      <c r="R121" s="151">
        <f t="shared" si="16"/>
        <v>52</v>
      </c>
    </row>
    <row r="122" spans="1:18" ht="12.75" customHeight="1" x14ac:dyDescent="0.2">
      <c r="A122" s="155" t="s">
        <v>64</v>
      </c>
      <c r="B122" s="77">
        <v>1984</v>
      </c>
      <c r="C122" s="77">
        <v>2079</v>
      </c>
      <c r="D122" s="151">
        <v>2284</v>
      </c>
      <c r="E122" s="151">
        <v>2944</v>
      </c>
      <c r="F122" s="151">
        <v>2552</v>
      </c>
      <c r="G122" s="168">
        <v>2473</v>
      </c>
      <c r="H122" s="168">
        <v>3196</v>
      </c>
      <c r="I122" s="168">
        <v>3606</v>
      </c>
      <c r="J122" s="168">
        <v>3395</v>
      </c>
      <c r="K122" s="151">
        <v>3501</v>
      </c>
      <c r="L122" s="151">
        <v>3462</v>
      </c>
      <c r="M122" s="151">
        <v>3593</v>
      </c>
      <c r="N122" s="151">
        <v>3449</v>
      </c>
      <c r="O122" s="78">
        <v>2949</v>
      </c>
      <c r="P122" s="78">
        <v>2869</v>
      </c>
      <c r="Q122" s="151">
        <f t="shared" si="15"/>
        <v>-80</v>
      </c>
      <c r="R122" s="151">
        <f t="shared" si="16"/>
        <v>-580</v>
      </c>
    </row>
    <row r="123" spans="1:18" ht="12.75" customHeight="1" x14ac:dyDescent="0.2">
      <c r="A123" s="155" t="s">
        <v>67</v>
      </c>
      <c r="B123" s="77">
        <v>2201</v>
      </c>
      <c r="C123" s="77">
        <v>3276</v>
      </c>
      <c r="D123" s="151">
        <v>3278</v>
      </c>
      <c r="E123" s="151">
        <v>3341</v>
      </c>
      <c r="F123" s="151">
        <v>4552</v>
      </c>
      <c r="G123" s="168">
        <v>4927</v>
      </c>
      <c r="H123" s="168">
        <v>5290</v>
      </c>
      <c r="I123" s="168">
        <v>5127</v>
      </c>
      <c r="J123" s="168">
        <v>5445</v>
      </c>
      <c r="K123" s="151">
        <v>6057</v>
      </c>
      <c r="L123" s="151">
        <v>6511</v>
      </c>
      <c r="M123" s="151">
        <v>7439</v>
      </c>
      <c r="N123" s="151">
        <v>7135</v>
      </c>
      <c r="O123" s="78">
        <v>7410</v>
      </c>
      <c r="P123" s="78">
        <v>6017</v>
      </c>
      <c r="Q123" s="151">
        <f t="shared" si="15"/>
        <v>-1393</v>
      </c>
      <c r="R123" s="151">
        <f t="shared" si="16"/>
        <v>-1118</v>
      </c>
    </row>
    <row r="124" spans="1:18" ht="12.75" customHeight="1" x14ac:dyDescent="0.2">
      <c r="A124" s="155" t="s">
        <v>68</v>
      </c>
      <c r="B124" s="77">
        <v>46</v>
      </c>
      <c r="C124" s="77">
        <v>56</v>
      </c>
      <c r="D124" s="151">
        <v>49</v>
      </c>
      <c r="E124" s="151">
        <v>43</v>
      </c>
      <c r="F124" s="151">
        <v>45</v>
      </c>
      <c r="G124" s="168">
        <v>49</v>
      </c>
      <c r="H124" s="168">
        <v>46</v>
      </c>
      <c r="I124" s="168">
        <v>44</v>
      </c>
      <c r="J124" s="168">
        <v>44</v>
      </c>
      <c r="K124" s="151">
        <v>55</v>
      </c>
      <c r="L124" s="151">
        <v>41</v>
      </c>
      <c r="M124" s="151">
        <v>44</v>
      </c>
      <c r="N124" s="151">
        <v>43</v>
      </c>
      <c r="O124" s="78">
        <v>46</v>
      </c>
      <c r="P124" s="78">
        <v>48</v>
      </c>
      <c r="Q124" s="151">
        <f t="shared" si="15"/>
        <v>2</v>
      </c>
      <c r="R124" s="151">
        <f t="shared" si="16"/>
        <v>5</v>
      </c>
    </row>
    <row r="125" spans="1:18" ht="21.75" customHeight="1" x14ac:dyDescent="0.2">
      <c r="A125" s="155" t="s">
        <v>56</v>
      </c>
      <c r="B125" s="77">
        <v>14903</v>
      </c>
      <c r="C125" s="77">
        <v>15320</v>
      </c>
      <c r="D125" s="151">
        <v>16966</v>
      </c>
      <c r="E125" s="151">
        <v>18707</v>
      </c>
      <c r="F125" s="151">
        <v>21466</v>
      </c>
      <c r="G125" s="168">
        <v>23001</v>
      </c>
      <c r="H125" s="168">
        <v>24692</v>
      </c>
      <c r="I125" s="168">
        <v>26273</v>
      </c>
      <c r="J125" s="168">
        <v>27935</v>
      </c>
      <c r="K125" s="151">
        <v>30141</v>
      </c>
      <c r="L125" s="151">
        <v>32315</v>
      </c>
      <c r="M125" s="151">
        <v>33877</v>
      </c>
      <c r="N125" s="151">
        <v>34212</v>
      </c>
      <c r="O125" s="78">
        <v>32200</v>
      </c>
      <c r="P125" s="78">
        <v>34814</v>
      </c>
      <c r="Q125" s="151">
        <f t="shared" si="15"/>
        <v>2614</v>
      </c>
      <c r="R125" s="151">
        <f t="shared" si="16"/>
        <v>602</v>
      </c>
    </row>
    <row r="126" spans="1:18" ht="12.75" customHeight="1" x14ac:dyDescent="0.2">
      <c r="A126" s="150" t="s">
        <v>42</v>
      </c>
      <c r="B126" s="149">
        <f t="shared" ref="B126:N126" si="17">SUM(B114:B125)</f>
        <v>29451</v>
      </c>
      <c r="C126" s="149">
        <f t="shared" si="17"/>
        <v>31732</v>
      </c>
      <c r="D126" s="149">
        <f t="shared" si="17"/>
        <v>33483</v>
      </c>
      <c r="E126" s="149">
        <f t="shared" si="17"/>
        <v>35763</v>
      </c>
      <c r="F126" s="149">
        <f t="shared" si="17"/>
        <v>39448</v>
      </c>
      <c r="G126" s="148">
        <f t="shared" si="17"/>
        <v>42218</v>
      </c>
      <c r="H126" s="148">
        <f t="shared" si="17"/>
        <v>45934</v>
      </c>
      <c r="I126" s="148">
        <f t="shared" si="17"/>
        <v>47097</v>
      </c>
      <c r="J126" s="148">
        <f t="shared" si="17"/>
        <v>50437</v>
      </c>
      <c r="K126" s="148">
        <f t="shared" si="17"/>
        <v>53698</v>
      </c>
      <c r="L126" s="148">
        <f t="shared" si="17"/>
        <v>57586</v>
      </c>
      <c r="M126" s="148">
        <f t="shared" si="17"/>
        <v>60393</v>
      </c>
      <c r="N126" s="148">
        <f t="shared" si="17"/>
        <v>60359</v>
      </c>
      <c r="O126" s="66">
        <f>SUM(O114:O125)</f>
        <v>58131</v>
      </c>
      <c r="P126" s="66">
        <f>SUM(P114:P125)</f>
        <v>60257</v>
      </c>
      <c r="Q126" s="148">
        <f>SUM(Q114:Q125)</f>
        <v>2126</v>
      </c>
      <c r="R126" s="147">
        <f>SUM(R114:R125)</f>
        <v>-102</v>
      </c>
    </row>
    <row r="127" spans="1:18" s="169" customFormat="1" ht="9.75" customHeight="1" x14ac:dyDescent="0.2">
      <c r="A127" s="143"/>
      <c r="B127" s="195"/>
      <c r="C127" s="194"/>
      <c r="D127" s="192"/>
      <c r="E127" s="192"/>
      <c r="F127" s="193"/>
      <c r="G127" s="193"/>
      <c r="H127" s="193"/>
      <c r="I127" s="193"/>
      <c r="J127" s="193"/>
      <c r="K127" s="193"/>
      <c r="L127" s="193"/>
      <c r="M127" s="193"/>
      <c r="N127" s="193"/>
      <c r="O127" s="45"/>
      <c r="P127" s="45"/>
      <c r="Q127" s="193"/>
      <c r="R127" s="192"/>
    </row>
    <row r="128" spans="1:18" s="126" customFormat="1" ht="12" customHeight="1" x14ac:dyDescent="0.2">
      <c r="A128" s="134"/>
      <c r="B128" s="134"/>
      <c r="C128" s="134"/>
      <c r="D128" s="134"/>
      <c r="E128" s="134"/>
      <c r="F128" s="180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130"/>
      <c r="R128" s="134"/>
    </row>
    <row r="129" spans="1:18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28"/>
    </row>
    <row r="130" spans="1:18" ht="7.5" customHeight="1" x14ac:dyDescent="0.2">
      <c r="R130" s="176"/>
    </row>
    <row r="131" spans="1:18" ht="18" customHeight="1" x14ac:dyDescent="0.25">
      <c r="A131" s="178" t="s">
        <v>134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34"/>
      <c r="P131" s="34"/>
      <c r="Q131" s="177"/>
      <c r="R131" s="174"/>
    </row>
    <row r="132" spans="1:18" s="126" customFormat="1" ht="15" customHeight="1" x14ac:dyDescent="0.2">
      <c r="A132" s="227" t="s">
        <v>183</v>
      </c>
      <c r="B132" s="227"/>
      <c r="C132" s="227"/>
      <c r="D132" s="227"/>
      <c r="E132" s="227"/>
      <c r="F132" s="227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2"/>
    </row>
    <row r="133" spans="1:18" s="126" customFormat="1" ht="15" customHeight="1" x14ac:dyDescent="0.2">
      <c r="A133" s="173" t="s">
        <v>182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40"/>
    </row>
    <row r="134" spans="1:18" ht="9.75" customHeight="1" x14ac:dyDescent="0.2">
      <c r="A134" s="139"/>
      <c r="B134" s="143"/>
      <c r="C134" s="143"/>
      <c r="D134" s="140"/>
      <c r="E134" s="140"/>
      <c r="F134" s="142"/>
      <c r="G134" s="142"/>
      <c r="H134" s="142"/>
      <c r="I134" s="142"/>
      <c r="J134" s="142"/>
      <c r="K134" s="142"/>
      <c r="L134" s="142"/>
      <c r="M134" s="142"/>
      <c r="N134" s="142"/>
      <c r="O134" s="40"/>
      <c r="P134" s="40"/>
      <c r="Q134" s="142"/>
      <c r="R134" s="140"/>
    </row>
    <row r="135" spans="1:18" ht="9.75" customHeight="1" x14ac:dyDescent="0.2">
      <c r="A135" s="139"/>
      <c r="B135" s="143"/>
      <c r="C135" s="143"/>
      <c r="D135" s="140"/>
      <c r="E135" s="140"/>
      <c r="F135" s="142"/>
      <c r="G135" s="142"/>
      <c r="H135" s="142"/>
      <c r="I135" s="142"/>
      <c r="J135" s="142"/>
      <c r="K135" s="142"/>
      <c r="L135" s="142"/>
      <c r="M135" s="142"/>
      <c r="N135" s="142"/>
      <c r="O135" s="40"/>
      <c r="P135" s="40"/>
      <c r="Q135" s="142"/>
      <c r="R135" s="140"/>
    </row>
    <row r="136" spans="1:18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</row>
    <row r="137" spans="1:18" ht="12.75" customHeight="1" x14ac:dyDescent="0.2">
      <c r="A137" s="223" t="s">
        <v>156</v>
      </c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</row>
    <row r="138" spans="1:18" ht="19.5" customHeight="1" x14ac:dyDescent="0.2">
      <c r="A138" s="224" t="s">
        <v>187</v>
      </c>
      <c r="B138" s="160">
        <v>2008</v>
      </c>
      <c r="C138" s="160">
        <v>2009</v>
      </c>
      <c r="D138" s="160">
        <v>2010</v>
      </c>
      <c r="E138" s="160">
        <v>2011</v>
      </c>
      <c r="F138" s="160">
        <v>2012</v>
      </c>
      <c r="G138" s="160">
        <v>2013</v>
      </c>
      <c r="H138" s="160">
        <v>2014</v>
      </c>
      <c r="I138" s="161">
        <v>2015</v>
      </c>
      <c r="J138" s="161">
        <v>2016</v>
      </c>
      <c r="K138" s="161">
        <v>2017</v>
      </c>
      <c r="L138" s="161">
        <v>2018</v>
      </c>
      <c r="M138" s="161">
        <v>2019</v>
      </c>
      <c r="N138" s="161">
        <v>2020</v>
      </c>
      <c r="O138" s="220">
        <v>2021</v>
      </c>
      <c r="P138" s="220"/>
      <c r="Q138" s="221" t="s">
        <v>196</v>
      </c>
      <c r="R138" s="221" t="s">
        <v>197</v>
      </c>
    </row>
    <row r="139" spans="1:18" ht="19.5" customHeight="1" x14ac:dyDescent="0.2">
      <c r="A139" s="225"/>
      <c r="B139" s="160" t="s">
        <v>148</v>
      </c>
      <c r="C139" s="160" t="s">
        <v>148</v>
      </c>
      <c r="D139" s="160" t="s">
        <v>148</v>
      </c>
      <c r="E139" s="160" t="s">
        <v>148</v>
      </c>
      <c r="F139" s="160" t="s">
        <v>148</v>
      </c>
      <c r="G139" s="160" t="s">
        <v>148</v>
      </c>
      <c r="H139" s="159" t="s">
        <v>148</v>
      </c>
      <c r="I139" s="159" t="s">
        <v>148</v>
      </c>
      <c r="J139" s="159" t="s">
        <v>148</v>
      </c>
      <c r="K139" s="159" t="s">
        <v>148</v>
      </c>
      <c r="L139" s="159" t="s">
        <v>148</v>
      </c>
      <c r="M139" s="159" t="s">
        <v>148</v>
      </c>
      <c r="N139" s="158" t="s">
        <v>148</v>
      </c>
      <c r="O139" s="123" t="s">
        <v>194</v>
      </c>
      <c r="P139" s="123" t="s">
        <v>195</v>
      </c>
      <c r="Q139" s="222"/>
      <c r="R139" s="222"/>
    </row>
    <row r="140" spans="1:18" ht="12.75" customHeight="1" x14ac:dyDescent="0.2">
      <c r="A140" s="155" t="s">
        <v>69</v>
      </c>
      <c r="B140" s="154">
        <v>26</v>
      </c>
      <c r="C140" s="154">
        <v>18</v>
      </c>
      <c r="D140" s="152">
        <v>9</v>
      </c>
      <c r="E140" s="152">
        <v>7</v>
      </c>
      <c r="F140" s="152">
        <v>5</v>
      </c>
      <c r="G140" s="153">
        <v>5</v>
      </c>
      <c r="H140" s="153">
        <v>9</v>
      </c>
      <c r="I140" s="153">
        <v>13</v>
      </c>
      <c r="J140" s="153">
        <v>8</v>
      </c>
      <c r="K140" s="152">
        <v>12</v>
      </c>
      <c r="L140" s="151">
        <v>33</v>
      </c>
      <c r="M140" s="152">
        <v>15</v>
      </c>
      <c r="N140" s="152">
        <v>18</v>
      </c>
      <c r="O140" s="81">
        <v>19</v>
      </c>
      <c r="P140" s="81">
        <v>23</v>
      </c>
      <c r="Q140" s="152">
        <f t="shared" ref="Q140:Q153" si="18">P140-O140</f>
        <v>4</v>
      </c>
      <c r="R140" s="151">
        <f t="shared" ref="R140:R153" si="19">P140-N140</f>
        <v>5</v>
      </c>
    </row>
    <row r="141" spans="1:18" ht="12.75" customHeight="1" x14ac:dyDescent="0.2">
      <c r="A141" s="155" t="s">
        <v>80</v>
      </c>
      <c r="B141" s="154">
        <v>7564</v>
      </c>
      <c r="C141" s="154">
        <v>7909</v>
      </c>
      <c r="D141" s="182">
        <v>7692</v>
      </c>
      <c r="E141" s="182">
        <v>8102</v>
      </c>
      <c r="F141" s="186">
        <v>8506</v>
      </c>
      <c r="G141" s="153">
        <v>8928</v>
      </c>
      <c r="H141" s="153">
        <v>9169</v>
      </c>
      <c r="I141" s="153">
        <v>9551</v>
      </c>
      <c r="J141" s="153">
        <v>10753</v>
      </c>
      <c r="K141" s="186">
        <v>11406</v>
      </c>
      <c r="L141" s="151">
        <v>10991</v>
      </c>
      <c r="M141" s="186">
        <v>11300</v>
      </c>
      <c r="N141" s="186">
        <v>11330</v>
      </c>
      <c r="O141" s="81">
        <v>10960</v>
      </c>
      <c r="P141" s="81">
        <v>11216</v>
      </c>
      <c r="Q141" s="152">
        <f t="shared" si="18"/>
        <v>256</v>
      </c>
      <c r="R141" s="151">
        <f t="shared" si="19"/>
        <v>-114</v>
      </c>
    </row>
    <row r="142" spans="1:18" ht="12.75" customHeight="1" x14ac:dyDescent="0.2">
      <c r="A142" s="155" t="s">
        <v>92</v>
      </c>
      <c r="B142" s="154">
        <v>287</v>
      </c>
      <c r="C142" s="154">
        <v>259</v>
      </c>
      <c r="D142" s="182">
        <v>276</v>
      </c>
      <c r="E142" s="182">
        <v>289</v>
      </c>
      <c r="F142" s="152">
        <v>324</v>
      </c>
      <c r="G142" s="153">
        <v>291</v>
      </c>
      <c r="H142" s="153">
        <v>305</v>
      </c>
      <c r="I142" s="153">
        <v>327</v>
      </c>
      <c r="J142" s="153">
        <v>335</v>
      </c>
      <c r="K142" s="152">
        <v>327</v>
      </c>
      <c r="L142" s="151">
        <v>361</v>
      </c>
      <c r="M142" s="152">
        <v>383</v>
      </c>
      <c r="N142" s="152">
        <v>351</v>
      </c>
      <c r="O142" s="81">
        <v>342</v>
      </c>
      <c r="P142" s="81">
        <v>347</v>
      </c>
      <c r="Q142" s="152">
        <f t="shared" si="18"/>
        <v>5</v>
      </c>
      <c r="R142" s="151">
        <f t="shared" si="19"/>
        <v>-4</v>
      </c>
    </row>
    <row r="143" spans="1:18" ht="12.75" customHeight="1" x14ac:dyDescent="0.2">
      <c r="A143" s="155" t="s">
        <v>70</v>
      </c>
      <c r="B143" s="154">
        <v>102</v>
      </c>
      <c r="C143" s="154">
        <v>116</v>
      </c>
      <c r="D143" s="152">
        <v>108</v>
      </c>
      <c r="E143" s="152">
        <v>150</v>
      </c>
      <c r="F143" s="152">
        <v>115</v>
      </c>
      <c r="G143" s="153">
        <v>50</v>
      </c>
      <c r="H143" s="153">
        <v>67</v>
      </c>
      <c r="I143" s="191">
        <v>78</v>
      </c>
      <c r="J143" s="191">
        <v>62</v>
      </c>
      <c r="K143" s="152">
        <v>105</v>
      </c>
      <c r="L143" s="151">
        <v>132</v>
      </c>
      <c r="M143" s="152">
        <v>146</v>
      </c>
      <c r="N143" s="152">
        <v>141</v>
      </c>
      <c r="O143" s="81">
        <v>163</v>
      </c>
      <c r="P143" s="81">
        <v>162</v>
      </c>
      <c r="Q143" s="152">
        <f t="shared" si="18"/>
        <v>-1</v>
      </c>
      <c r="R143" s="151">
        <f t="shared" si="19"/>
        <v>21</v>
      </c>
    </row>
    <row r="144" spans="1:18" ht="12.75" customHeight="1" x14ac:dyDescent="0.2">
      <c r="A144" s="155" t="s">
        <v>93</v>
      </c>
      <c r="B144" s="154">
        <v>13</v>
      </c>
      <c r="C144" s="186">
        <v>12</v>
      </c>
      <c r="D144" s="182">
        <v>17</v>
      </c>
      <c r="E144" s="182">
        <v>25</v>
      </c>
      <c r="F144" s="182">
        <v>35</v>
      </c>
      <c r="G144" s="191">
        <v>20</v>
      </c>
      <c r="H144" s="191">
        <v>19</v>
      </c>
      <c r="I144" s="153">
        <v>18</v>
      </c>
      <c r="J144" s="153">
        <v>14</v>
      </c>
      <c r="K144" s="182">
        <v>26</v>
      </c>
      <c r="L144" s="151">
        <v>68</v>
      </c>
      <c r="M144" s="182">
        <v>72</v>
      </c>
      <c r="N144" s="182">
        <v>53</v>
      </c>
      <c r="O144" s="81">
        <v>61</v>
      </c>
      <c r="P144" s="81">
        <v>58</v>
      </c>
      <c r="Q144" s="152">
        <f t="shared" si="18"/>
        <v>-3</v>
      </c>
      <c r="R144" s="151">
        <f t="shared" si="19"/>
        <v>5</v>
      </c>
    </row>
    <row r="145" spans="1:18" ht="12.75" customHeight="1" x14ac:dyDescent="0.2">
      <c r="A145" s="155" t="s">
        <v>71</v>
      </c>
      <c r="B145" s="190">
        <v>1</v>
      </c>
      <c r="C145" s="190">
        <v>1</v>
      </c>
      <c r="D145" s="188">
        <v>2</v>
      </c>
      <c r="E145" s="188">
        <v>1</v>
      </c>
      <c r="F145" s="188">
        <v>1</v>
      </c>
      <c r="G145" s="189">
        <v>1</v>
      </c>
      <c r="H145" s="189">
        <v>1</v>
      </c>
      <c r="I145" s="189">
        <v>3</v>
      </c>
      <c r="J145" s="189">
        <v>5</v>
      </c>
      <c r="K145" s="188">
        <v>2</v>
      </c>
      <c r="L145" s="151">
        <v>3</v>
      </c>
      <c r="M145" s="188">
        <v>4</v>
      </c>
      <c r="N145" s="188">
        <v>9</v>
      </c>
      <c r="O145" s="81">
        <v>6</v>
      </c>
      <c r="P145" s="81">
        <v>6</v>
      </c>
      <c r="Q145" s="152">
        <f t="shared" si="18"/>
        <v>0</v>
      </c>
      <c r="R145" s="151">
        <f t="shared" si="19"/>
        <v>-3</v>
      </c>
    </row>
    <row r="146" spans="1:18" ht="12.75" customHeight="1" x14ac:dyDescent="0.2">
      <c r="A146" s="155" t="s">
        <v>72</v>
      </c>
      <c r="B146" s="154">
        <v>1433</v>
      </c>
      <c r="C146" s="154">
        <v>1404</v>
      </c>
      <c r="D146" s="152">
        <v>1478</v>
      </c>
      <c r="E146" s="152">
        <v>1636</v>
      </c>
      <c r="F146" s="152">
        <v>1663</v>
      </c>
      <c r="G146" s="153">
        <v>1790</v>
      </c>
      <c r="H146" s="153">
        <v>1835</v>
      </c>
      <c r="I146" s="153">
        <v>2180</v>
      </c>
      <c r="J146" s="153">
        <v>2325</v>
      </c>
      <c r="K146" s="152">
        <v>2400</v>
      </c>
      <c r="L146" s="151">
        <v>2446</v>
      </c>
      <c r="M146" s="152">
        <v>2493</v>
      </c>
      <c r="N146" s="152">
        <v>2503</v>
      </c>
      <c r="O146" s="81">
        <v>2470</v>
      </c>
      <c r="P146" s="81">
        <v>2470</v>
      </c>
      <c r="Q146" s="152">
        <f t="shared" si="18"/>
        <v>0</v>
      </c>
      <c r="R146" s="151">
        <f t="shared" si="19"/>
        <v>-33</v>
      </c>
    </row>
    <row r="147" spans="1:18" ht="12.75" customHeight="1" x14ac:dyDescent="0.2">
      <c r="A147" s="155" t="s">
        <v>74</v>
      </c>
      <c r="B147" s="154">
        <v>157</v>
      </c>
      <c r="C147" s="154">
        <v>146</v>
      </c>
      <c r="D147" s="152">
        <v>146</v>
      </c>
      <c r="E147" s="152">
        <v>149</v>
      </c>
      <c r="F147" s="152">
        <v>139</v>
      </c>
      <c r="G147" s="153">
        <v>155</v>
      </c>
      <c r="H147" s="153">
        <v>159</v>
      </c>
      <c r="I147" s="153">
        <v>143</v>
      </c>
      <c r="J147" s="153">
        <v>152</v>
      </c>
      <c r="K147" s="152">
        <v>158</v>
      </c>
      <c r="L147" s="151">
        <v>157</v>
      </c>
      <c r="M147" s="152">
        <v>157</v>
      </c>
      <c r="N147" s="152">
        <v>158</v>
      </c>
      <c r="O147" s="81">
        <v>163</v>
      </c>
      <c r="P147" s="81">
        <v>162</v>
      </c>
      <c r="Q147" s="152">
        <f t="shared" si="18"/>
        <v>-1</v>
      </c>
      <c r="R147" s="151">
        <f t="shared" si="19"/>
        <v>4</v>
      </c>
    </row>
    <row r="148" spans="1:18" ht="12.75" customHeight="1" x14ac:dyDescent="0.2">
      <c r="A148" s="155" t="s">
        <v>73</v>
      </c>
      <c r="B148" s="154">
        <v>76</v>
      </c>
      <c r="C148" s="154">
        <v>58</v>
      </c>
      <c r="D148" s="152">
        <v>67</v>
      </c>
      <c r="E148" s="152">
        <v>66</v>
      </c>
      <c r="F148" s="152">
        <v>74</v>
      </c>
      <c r="G148" s="153">
        <v>75</v>
      </c>
      <c r="H148" s="153">
        <v>84</v>
      </c>
      <c r="I148" s="153">
        <v>93</v>
      </c>
      <c r="J148" s="153">
        <v>95</v>
      </c>
      <c r="K148" s="152">
        <v>119</v>
      </c>
      <c r="L148" s="151">
        <v>98</v>
      </c>
      <c r="M148" s="152">
        <v>94</v>
      </c>
      <c r="N148" s="152">
        <v>87</v>
      </c>
      <c r="O148" s="81">
        <v>83</v>
      </c>
      <c r="P148" s="81">
        <v>82</v>
      </c>
      <c r="Q148" s="152">
        <f t="shared" si="18"/>
        <v>-1</v>
      </c>
      <c r="R148" s="151">
        <f t="shared" si="19"/>
        <v>-5</v>
      </c>
    </row>
    <row r="149" spans="1:18" ht="12.75" customHeight="1" x14ac:dyDescent="0.2">
      <c r="A149" s="155" t="s">
        <v>75</v>
      </c>
      <c r="B149" s="154">
        <v>782</v>
      </c>
      <c r="C149" s="154">
        <v>863</v>
      </c>
      <c r="D149" s="152">
        <v>936</v>
      </c>
      <c r="E149" s="152">
        <v>885</v>
      </c>
      <c r="F149" s="152">
        <v>782</v>
      </c>
      <c r="G149" s="153">
        <v>811</v>
      </c>
      <c r="H149" s="153">
        <v>799</v>
      </c>
      <c r="I149" s="153">
        <v>840</v>
      </c>
      <c r="J149" s="153">
        <v>921</v>
      </c>
      <c r="K149" s="152">
        <v>970</v>
      </c>
      <c r="L149" s="151">
        <v>970</v>
      </c>
      <c r="M149" s="152">
        <v>975</v>
      </c>
      <c r="N149" s="152">
        <v>934</v>
      </c>
      <c r="O149" s="81">
        <v>983</v>
      </c>
      <c r="P149" s="81">
        <v>975</v>
      </c>
      <c r="Q149" s="152">
        <f t="shared" si="18"/>
        <v>-8</v>
      </c>
      <c r="R149" s="151">
        <f t="shared" si="19"/>
        <v>41</v>
      </c>
    </row>
    <row r="150" spans="1:18" ht="12.75" customHeight="1" x14ac:dyDescent="0.2">
      <c r="A150" s="155" t="s">
        <v>76</v>
      </c>
      <c r="B150" s="154">
        <v>93</v>
      </c>
      <c r="C150" s="154">
        <v>91</v>
      </c>
      <c r="D150" s="152">
        <v>83</v>
      </c>
      <c r="E150" s="152">
        <v>95</v>
      </c>
      <c r="F150" s="152">
        <v>103</v>
      </c>
      <c r="G150" s="153">
        <v>100</v>
      </c>
      <c r="H150" s="153">
        <v>89</v>
      </c>
      <c r="I150" s="153">
        <v>94</v>
      </c>
      <c r="J150" s="153">
        <v>89</v>
      </c>
      <c r="K150" s="152">
        <v>104</v>
      </c>
      <c r="L150" s="151">
        <v>108</v>
      </c>
      <c r="M150" s="152">
        <v>116</v>
      </c>
      <c r="N150" s="152">
        <v>113</v>
      </c>
      <c r="O150" s="81">
        <v>108</v>
      </c>
      <c r="P150" s="81">
        <v>102</v>
      </c>
      <c r="Q150" s="152">
        <f t="shared" si="18"/>
        <v>-6</v>
      </c>
      <c r="R150" s="151">
        <f t="shared" si="19"/>
        <v>-11</v>
      </c>
    </row>
    <row r="151" spans="1:18" ht="12.75" customHeight="1" x14ac:dyDescent="0.2">
      <c r="A151" s="155" t="s">
        <v>77</v>
      </c>
      <c r="B151" s="154">
        <v>233</v>
      </c>
      <c r="C151" s="154">
        <v>256</v>
      </c>
      <c r="D151" s="152">
        <v>277</v>
      </c>
      <c r="E151" s="152">
        <v>273</v>
      </c>
      <c r="F151" s="152">
        <v>421</v>
      </c>
      <c r="G151" s="153">
        <v>761</v>
      </c>
      <c r="H151" s="153">
        <v>836</v>
      </c>
      <c r="I151" s="153">
        <v>1004</v>
      </c>
      <c r="J151" s="153">
        <v>964</v>
      </c>
      <c r="K151" s="152">
        <v>1067</v>
      </c>
      <c r="L151" s="151">
        <v>1103</v>
      </c>
      <c r="M151" s="152">
        <v>947</v>
      </c>
      <c r="N151" s="152">
        <v>943</v>
      </c>
      <c r="O151" s="81">
        <v>942</v>
      </c>
      <c r="P151" s="81">
        <v>949</v>
      </c>
      <c r="Q151" s="152">
        <f t="shared" si="18"/>
        <v>7</v>
      </c>
      <c r="R151" s="151">
        <f t="shared" si="19"/>
        <v>6</v>
      </c>
    </row>
    <row r="152" spans="1:18" ht="12.75" customHeight="1" x14ac:dyDescent="0.2">
      <c r="A152" s="187" t="s">
        <v>78</v>
      </c>
      <c r="B152" s="154">
        <v>1591</v>
      </c>
      <c r="C152" s="154">
        <v>1428</v>
      </c>
      <c r="D152" s="152">
        <v>1642</v>
      </c>
      <c r="E152" s="152">
        <v>2228</v>
      </c>
      <c r="F152" s="152">
        <v>2401</v>
      </c>
      <c r="G152" s="153">
        <v>2381</v>
      </c>
      <c r="H152" s="153">
        <v>2028</v>
      </c>
      <c r="I152" s="153">
        <v>2893</v>
      </c>
      <c r="J152" s="153">
        <v>3192</v>
      </c>
      <c r="K152" s="152">
        <v>3348</v>
      </c>
      <c r="L152" s="151">
        <v>2927</v>
      </c>
      <c r="M152" s="152">
        <v>3100</v>
      </c>
      <c r="N152" s="152">
        <v>2826</v>
      </c>
      <c r="O152" s="81">
        <v>3150</v>
      </c>
      <c r="P152" s="81">
        <v>3186</v>
      </c>
      <c r="Q152" s="152">
        <f t="shared" si="18"/>
        <v>36</v>
      </c>
      <c r="R152" s="151">
        <f t="shared" si="19"/>
        <v>360</v>
      </c>
    </row>
    <row r="153" spans="1:18" s="126" customFormat="1" ht="12.75" customHeight="1" x14ac:dyDescent="0.2">
      <c r="A153" s="155" t="s">
        <v>79</v>
      </c>
      <c r="B153" s="154">
        <v>341</v>
      </c>
      <c r="C153" s="154">
        <v>354</v>
      </c>
      <c r="D153" s="152">
        <v>349</v>
      </c>
      <c r="E153" s="152">
        <v>355</v>
      </c>
      <c r="F153" s="152">
        <v>370</v>
      </c>
      <c r="G153" s="153">
        <v>361</v>
      </c>
      <c r="H153" s="153">
        <v>387</v>
      </c>
      <c r="I153" s="153">
        <v>384</v>
      </c>
      <c r="J153" s="153">
        <v>429</v>
      </c>
      <c r="K153" s="152">
        <v>474</v>
      </c>
      <c r="L153" s="151">
        <v>473</v>
      </c>
      <c r="M153" s="152">
        <v>502</v>
      </c>
      <c r="N153" s="152">
        <v>564</v>
      </c>
      <c r="O153" s="81">
        <v>581</v>
      </c>
      <c r="P153" s="81">
        <v>554</v>
      </c>
      <c r="Q153" s="152">
        <f t="shared" si="18"/>
        <v>-27</v>
      </c>
      <c r="R153" s="151">
        <f t="shared" si="19"/>
        <v>-10</v>
      </c>
    </row>
    <row r="154" spans="1:18" s="126" customFormat="1" ht="12.75" customHeight="1" x14ac:dyDescent="0.2">
      <c r="A154" s="150" t="s">
        <v>42</v>
      </c>
      <c r="B154" s="149">
        <f t="shared" ref="B154:N154" si="20">SUM(B140:B153)</f>
        <v>12699</v>
      </c>
      <c r="C154" s="149">
        <f t="shared" si="20"/>
        <v>12915</v>
      </c>
      <c r="D154" s="149">
        <f t="shared" si="20"/>
        <v>13082</v>
      </c>
      <c r="E154" s="149">
        <f t="shared" si="20"/>
        <v>14261</v>
      </c>
      <c r="F154" s="149">
        <f t="shared" si="20"/>
        <v>14939</v>
      </c>
      <c r="G154" s="148">
        <f t="shared" si="20"/>
        <v>15729</v>
      </c>
      <c r="H154" s="148">
        <f t="shared" si="20"/>
        <v>15787</v>
      </c>
      <c r="I154" s="148">
        <f t="shared" si="20"/>
        <v>17621</v>
      </c>
      <c r="J154" s="148">
        <f t="shared" si="20"/>
        <v>19344</v>
      </c>
      <c r="K154" s="148">
        <f t="shared" si="20"/>
        <v>20518</v>
      </c>
      <c r="L154" s="148">
        <f t="shared" si="20"/>
        <v>19870</v>
      </c>
      <c r="M154" s="148">
        <f t="shared" si="20"/>
        <v>20304</v>
      </c>
      <c r="N154" s="148">
        <f t="shared" si="20"/>
        <v>20030</v>
      </c>
      <c r="O154" s="66">
        <f>SUM(O140:O153)</f>
        <v>20031</v>
      </c>
      <c r="P154" s="66">
        <f>SUM(P140:P153)</f>
        <v>20292</v>
      </c>
      <c r="Q154" s="148">
        <f>SUM(Q140:Q153)</f>
        <v>261</v>
      </c>
      <c r="R154" s="147">
        <f>SUM(R140:R153)</f>
        <v>262</v>
      </c>
    </row>
    <row r="155" spans="1:18" ht="9" customHeight="1" x14ac:dyDescent="0.2">
      <c r="A155" s="139"/>
      <c r="B155" s="143"/>
      <c r="C155" s="143"/>
      <c r="D155" s="140"/>
      <c r="E155" s="140"/>
      <c r="F155" s="142"/>
      <c r="G155" s="142"/>
      <c r="H155" s="142"/>
      <c r="I155" s="142"/>
      <c r="J155" s="142"/>
      <c r="K155" s="142"/>
      <c r="L155" s="142"/>
      <c r="M155" s="142"/>
      <c r="N155" s="142"/>
      <c r="O155" s="40"/>
      <c r="P155" s="40"/>
      <c r="Q155" s="142"/>
      <c r="R155" s="140"/>
    </row>
    <row r="156" spans="1:18" ht="9" customHeight="1" x14ac:dyDescent="0.2">
      <c r="A156" s="139"/>
      <c r="B156" s="143"/>
      <c r="C156" s="143"/>
      <c r="D156" s="140"/>
      <c r="E156" s="140"/>
      <c r="F156" s="142"/>
      <c r="G156" s="142"/>
      <c r="H156" s="142"/>
      <c r="I156" s="142"/>
      <c r="J156" s="142"/>
      <c r="K156" s="142"/>
      <c r="L156" s="142"/>
      <c r="M156" s="142"/>
      <c r="N156" s="142"/>
      <c r="O156" s="40"/>
      <c r="P156" s="40"/>
      <c r="Q156" s="142"/>
      <c r="R156" s="140"/>
    </row>
    <row r="157" spans="1:18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</row>
    <row r="158" spans="1:18" s="143" customFormat="1" ht="12.75" customHeight="1" x14ac:dyDescent="0.2">
      <c r="A158" s="223" t="s">
        <v>157</v>
      </c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</row>
    <row r="159" spans="1:18" ht="19.5" customHeight="1" x14ac:dyDescent="0.2">
      <c r="A159" s="224" t="s">
        <v>186</v>
      </c>
      <c r="B159" s="160">
        <v>2008</v>
      </c>
      <c r="C159" s="160">
        <v>2009</v>
      </c>
      <c r="D159" s="160">
        <v>2010</v>
      </c>
      <c r="E159" s="160">
        <v>2011</v>
      </c>
      <c r="F159" s="160">
        <v>2012</v>
      </c>
      <c r="G159" s="160">
        <v>2013</v>
      </c>
      <c r="H159" s="160">
        <v>2014</v>
      </c>
      <c r="I159" s="161">
        <v>2015</v>
      </c>
      <c r="J159" s="161">
        <v>2016</v>
      </c>
      <c r="K159" s="161">
        <v>2017</v>
      </c>
      <c r="L159" s="161">
        <v>2018</v>
      </c>
      <c r="M159" s="161">
        <v>2019</v>
      </c>
      <c r="N159" s="161">
        <v>2020</v>
      </c>
      <c r="O159" s="220">
        <v>2021</v>
      </c>
      <c r="P159" s="220"/>
      <c r="Q159" s="221" t="s">
        <v>196</v>
      </c>
      <c r="R159" s="221" t="s">
        <v>197</v>
      </c>
    </row>
    <row r="160" spans="1:18" ht="19.5" customHeight="1" x14ac:dyDescent="0.2">
      <c r="A160" s="225"/>
      <c r="B160" s="160" t="s">
        <v>148</v>
      </c>
      <c r="C160" s="160" t="s">
        <v>148</v>
      </c>
      <c r="D160" s="160" t="s">
        <v>148</v>
      </c>
      <c r="E160" s="160" t="s">
        <v>148</v>
      </c>
      <c r="F160" s="160" t="s">
        <v>148</v>
      </c>
      <c r="G160" s="160" t="s">
        <v>148</v>
      </c>
      <c r="H160" s="159" t="s">
        <v>148</v>
      </c>
      <c r="I160" s="159" t="s">
        <v>148</v>
      </c>
      <c r="J160" s="159" t="s">
        <v>148</v>
      </c>
      <c r="K160" s="159" t="s">
        <v>148</v>
      </c>
      <c r="L160" s="159" t="s">
        <v>148</v>
      </c>
      <c r="M160" s="159" t="s">
        <v>148</v>
      </c>
      <c r="N160" s="158" t="s">
        <v>148</v>
      </c>
      <c r="O160" s="123" t="s">
        <v>194</v>
      </c>
      <c r="P160" s="123" t="s">
        <v>195</v>
      </c>
      <c r="Q160" s="222"/>
      <c r="R160" s="222"/>
    </row>
    <row r="161" spans="1:18" ht="12.75" customHeight="1" x14ac:dyDescent="0.2">
      <c r="A161" s="155" t="s">
        <v>81</v>
      </c>
      <c r="B161" s="154">
        <v>2797</v>
      </c>
      <c r="C161" s="154">
        <v>2138</v>
      </c>
      <c r="D161" s="182">
        <v>2709</v>
      </c>
      <c r="E161" s="182">
        <v>2771</v>
      </c>
      <c r="F161" s="186">
        <v>3152</v>
      </c>
      <c r="G161" s="153">
        <v>3316</v>
      </c>
      <c r="H161" s="153">
        <v>3055</v>
      </c>
      <c r="I161" s="153">
        <v>3061</v>
      </c>
      <c r="J161" s="153">
        <v>3055</v>
      </c>
      <c r="K161" s="186">
        <v>3209</v>
      </c>
      <c r="L161" s="151">
        <v>3318</v>
      </c>
      <c r="M161" s="186">
        <v>3119</v>
      </c>
      <c r="N161" s="186">
        <v>3393</v>
      </c>
      <c r="O161" s="84">
        <v>2997</v>
      </c>
      <c r="P161" s="84">
        <v>2854</v>
      </c>
      <c r="Q161" s="186">
        <f t="shared" ref="Q161:Q166" si="21">P161-O161</f>
        <v>-143</v>
      </c>
      <c r="R161" s="151">
        <f t="shared" ref="R161:R166" si="22">P161-N161</f>
        <v>-539</v>
      </c>
    </row>
    <row r="162" spans="1:18" ht="12.75" customHeight="1" x14ac:dyDescent="0.2">
      <c r="A162" s="155" t="s">
        <v>82</v>
      </c>
      <c r="B162" s="154">
        <v>1937</v>
      </c>
      <c r="C162" s="154">
        <v>1802</v>
      </c>
      <c r="D162" s="182">
        <v>1870</v>
      </c>
      <c r="E162" s="182">
        <v>1701</v>
      </c>
      <c r="F162" s="152">
        <v>1668</v>
      </c>
      <c r="G162" s="153">
        <v>1602</v>
      </c>
      <c r="H162" s="153">
        <v>1607</v>
      </c>
      <c r="I162" s="153">
        <v>1760</v>
      </c>
      <c r="J162" s="153">
        <v>1714</v>
      </c>
      <c r="K162" s="152">
        <v>1770</v>
      </c>
      <c r="L162" s="151">
        <v>1962</v>
      </c>
      <c r="M162" s="152">
        <v>2458</v>
      </c>
      <c r="N162" s="152">
        <v>2158</v>
      </c>
      <c r="O162" s="84">
        <v>2283</v>
      </c>
      <c r="P162" s="84">
        <v>2382</v>
      </c>
      <c r="Q162" s="186">
        <f t="shared" si="21"/>
        <v>99</v>
      </c>
      <c r="R162" s="151">
        <f t="shared" si="22"/>
        <v>224</v>
      </c>
    </row>
    <row r="163" spans="1:18" ht="12.75" customHeight="1" x14ac:dyDescent="0.2">
      <c r="A163" s="155" t="s">
        <v>83</v>
      </c>
      <c r="B163" s="154">
        <v>27</v>
      </c>
      <c r="C163" s="154">
        <v>21</v>
      </c>
      <c r="D163" s="182">
        <v>24</v>
      </c>
      <c r="E163" s="182">
        <v>37</v>
      </c>
      <c r="F163" s="152">
        <v>83</v>
      </c>
      <c r="G163" s="153">
        <v>66</v>
      </c>
      <c r="H163" s="153">
        <v>32</v>
      </c>
      <c r="I163" s="153">
        <v>25</v>
      </c>
      <c r="J163" s="153">
        <v>40</v>
      </c>
      <c r="K163" s="152">
        <v>39</v>
      </c>
      <c r="L163" s="151">
        <v>33</v>
      </c>
      <c r="M163" s="152">
        <v>25</v>
      </c>
      <c r="N163" s="152">
        <v>58</v>
      </c>
      <c r="O163" s="84">
        <v>43</v>
      </c>
      <c r="P163" s="84">
        <v>42</v>
      </c>
      <c r="Q163" s="186">
        <f t="shared" si="21"/>
        <v>-1</v>
      </c>
      <c r="R163" s="151">
        <f t="shared" si="22"/>
        <v>-16</v>
      </c>
    </row>
    <row r="164" spans="1:18" ht="12.75" customHeight="1" x14ac:dyDescent="0.2">
      <c r="A164" s="155" t="s">
        <v>84</v>
      </c>
      <c r="B164" s="154">
        <v>1602</v>
      </c>
      <c r="C164" s="154">
        <v>1581</v>
      </c>
      <c r="D164" s="152">
        <v>1629</v>
      </c>
      <c r="E164" s="152">
        <v>1722</v>
      </c>
      <c r="F164" s="152">
        <v>1658</v>
      </c>
      <c r="G164" s="153">
        <v>1764</v>
      </c>
      <c r="H164" s="153">
        <v>1673</v>
      </c>
      <c r="I164" s="153">
        <v>1735</v>
      </c>
      <c r="J164" s="153">
        <v>1923</v>
      </c>
      <c r="K164" s="152">
        <v>1987</v>
      </c>
      <c r="L164" s="151">
        <v>2059</v>
      </c>
      <c r="M164" s="152">
        <v>2425</v>
      </c>
      <c r="N164" s="152">
        <v>2377</v>
      </c>
      <c r="O164" s="84">
        <v>2558</v>
      </c>
      <c r="P164" s="84">
        <v>2495</v>
      </c>
      <c r="Q164" s="186">
        <f t="shared" si="21"/>
        <v>-63</v>
      </c>
      <c r="R164" s="151">
        <f t="shared" si="22"/>
        <v>118</v>
      </c>
    </row>
    <row r="165" spans="1:18" ht="12.75" customHeight="1" x14ac:dyDescent="0.2">
      <c r="A165" s="155" t="s">
        <v>88</v>
      </c>
      <c r="B165" s="154">
        <v>630</v>
      </c>
      <c r="C165" s="154">
        <v>584</v>
      </c>
      <c r="D165" s="152">
        <v>597</v>
      </c>
      <c r="E165" s="152">
        <v>652</v>
      </c>
      <c r="F165" s="152">
        <v>634</v>
      </c>
      <c r="G165" s="153">
        <v>644</v>
      </c>
      <c r="H165" s="153">
        <v>669</v>
      </c>
      <c r="I165" s="153">
        <v>928</v>
      </c>
      <c r="J165" s="153">
        <v>745</v>
      </c>
      <c r="K165" s="152">
        <v>872</v>
      </c>
      <c r="L165" s="151">
        <v>967</v>
      </c>
      <c r="M165" s="152">
        <v>944</v>
      </c>
      <c r="N165" s="152">
        <v>927</v>
      </c>
      <c r="O165" s="84">
        <v>1170</v>
      </c>
      <c r="P165" s="84">
        <v>1123</v>
      </c>
      <c r="Q165" s="186">
        <f t="shared" si="21"/>
        <v>-47</v>
      </c>
      <c r="R165" s="151">
        <f t="shared" si="22"/>
        <v>196</v>
      </c>
    </row>
    <row r="166" spans="1:18" s="126" customFormat="1" ht="12.75" customHeight="1" x14ac:dyDescent="0.2">
      <c r="A166" s="155" t="s">
        <v>85</v>
      </c>
      <c r="B166" s="154">
        <v>90</v>
      </c>
      <c r="C166" s="154">
        <v>84</v>
      </c>
      <c r="D166" s="182">
        <v>101</v>
      </c>
      <c r="E166" s="182">
        <v>94</v>
      </c>
      <c r="F166" s="152">
        <v>98</v>
      </c>
      <c r="G166" s="153">
        <v>87</v>
      </c>
      <c r="H166" s="153">
        <v>125</v>
      </c>
      <c r="I166" s="153">
        <v>95</v>
      </c>
      <c r="J166" s="153">
        <v>124</v>
      </c>
      <c r="K166" s="152">
        <v>119</v>
      </c>
      <c r="L166" s="151">
        <v>113</v>
      </c>
      <c r="M166" s="152">
        <v>114</v>
      </c>
      <c r="N166" s="152">
        <v>160</v>
      </c>
      <c r="O166" s="84">
        <v>132</v>
      </c>
      <c r="P166" s="84">
        <v>134</v>
      </c>
      <c r="Q166" s="186">
        <f t="shared" si="21"/>
        <v>2</v>
      </c>
      <c r="R166" s="151">
        <f t="shared" si="22"/>
        <v>-26</v>
      </c>
    </row>
    <row r="167" spans="1:18" s="126" customFormat="1" ht="12.75" customHeight="1" x14ac:dyDescent="0.2">
      <c r="A167" s="150" t="s">
        <v>42</v>
      </c>
      <c r="B167" s="149">
        <f t="shared" ref="B167:N167" si="23">SUM(B161:B166)</f>
        <v>7083</v>
      </c>
      <c r="C167" s="149">
        <f t="shared" si="23"/>
        <v>6210</v>
      </c>
      <c r="D167" s="149">
        <f t="shared" si="23"/>
        <v>6930</v>
      </c>
      <c r="E167" s="149">
        <f t="shared" si="23"/>
        <v>6977</v>
      </c>
      <c r="F167" s="149">
        <f t="shared" si="23"/>
        <v>7293</v>
      </c>
      <c r="G167" s="149">
        <f t="shared" si="23"/>
        <v>7479</v>
      </c>
      <c r="H167" s="149">
        <f t="shared" si="23"/>
        <v>7161</v>
      </c>
      <c r="I167" s="149">
        <f t="shared" si="23"/>
        <v>7604</v>
      </c>
      <c r="J167" s="149">
        <f t="shared" si="23"/>
        <v>7601</v>
      </c>
      <c r="K167" s="148">
        <f t="shared" si="23"/>
        <v>7996</v>
      </c>
      <c r="L167" s="148">
        <f t="shared" si="23"/>
        <v>8452</v>
      </c>
      <c r="M167" s="148">
        <f t="shared" si="23"/>
        <v>9085</v>
      </c>
      <c r="N167" s="148">
        <f t="shared" si="23"/>
        <v>9073</v>
      </c>
      <c r="O167" s="66">
        <f>SUM(O161:O166)</f>
        <v>9183</v>
      </c>
      <c r="P167" s="66">
        <f>SUM(P161:P166)</f>
        <v>9030</v>
      </c>
      <c r="Q167" s="148">
        <f>SUM(Q161:Q166)</f>
        <v>-153</v>
      </c>
      <c r="R167" s="147">
        <f>SUM(R161:R166)</f>
        <v>-43</v>
      </c>
    </row>
    <row r="168" spans="1:18" ht="9" customHeight="1" x14ac:dyDescent="0.2">
      <c r="A168" s="139"/>
    </row>
    <row r="169" spans="1:18" ht="9" customHeight="1" x14ac:dyDescent="0.2">
      <c r="A169" s="139"/>
    </row>
    <row r="170" spans="1:18" ht="9" customHeight="1" x14ac:dyDescent="0.2">
      <c r="A170" s="139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28"/>
    </row>
    <row r="172" spans="1:18" ht="12.75" customHeight="1" x14ac:dyDescent="0.2">
      <c r="A172" s="185"/>
      <c r="B172" s="185"/>
      <c r="C172" s="185"/>
      <c r="D172" s="185"/>
      <c r="E172" s="185"/>
      <c r="F172" s="180"/>
      <c r="G172" s="180"/>
      <c r="H172" s="180"/>
      <c r="I172" s="180"/>
      <c r="J172" s="180"/>
      <c r="K172" s="180"/>
      <c r="L172" s="180"/>
      <c r="M172" s="180"/>
      <c r="N172" s="180"/>
      <c r="O172" s="57"/>
      <c r="P172" s="57"/>
      <c r="Q172" s="180"/>
      <c r="R172" s="185"/>
    </row>
    <row r="173" spans="1:18" ht="12.75" customHeight="1" x14ac:dyDescent="0.2">
      <c r="A173" s="185"/>
      <c r="B173" s="185"/>
      <c r="C173" s="185"/>
      <c r="D173" s="185"/>
      <c r="E173" s="185"/>
      <c r="F173" s="180"/>
      <c r="G173" s="180"/>
      <c r="H173" s="180"/>
      <c r="I173" s="180"/>
      <c r="J173" s="180"/>
      <c r="K173" s="180"/>
      <c r="L173" s="180"/>
      <c r="M173" s="180"/>
      <c r="N173" s="180"/>
      <c r="O173" s="57"/>
      <c r="P173" s="57"/>
      <c r="Q173" s="180"/>
      <c r="R173" s="185"/>
    </row>
    <row r="174" spans="1:18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28"/>
    </row>
    <row r="175" spans="1:18" ht="18" customHeight="1" x14ac:dyDescent="0.25">
      <c r="A175" s="178" t="s">
        <v>134</v>
      </c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34"/>
      <c r="P175" s="34"/>
      <c r="Q175" s="177"/>
      <c r="R175" s="176"/>
    </row>
    <row r="176" spans="1:18" ht="15" customHeight="1" x14ac:dyDescent="0.2">
      <c r="A176" s="227" t="s">
        <v>183</v>
      </c>
      <c r="B176" s="227"/>
      <c r="C176" s="227"/>
      <c r="D176" s="227"/>
      <c r="E176" s="227"/>
      <c r="F176" s="227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4"/>
    </row>
    <row r="177" spans="1:18" ht="15" customHeight="1" x14ac:dyDescent="0.2">
      <c r="A177" s="173" t="s">
        <v>182</v>
      </c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2"/>
    </row>
    <row r="178" spans="1:18" ht="9.75" customHeight="1" x14ac:dyDescent="0.2">
      <c r="A178" s="184"/>
      <c r="C178" s="146"/>
      <c r="G178" s="171"/>
      <c r="H178" s="171"/>
      <c r="I178" s="171"/>
      <c r="J178" s="171"/>
      <c r="K178" s="171"/>
      <c r="L178" s="171"/>
      <c r="M178" s="171"/>
      <c r="N178" s="171"/>
      <c r="O178" s="39"/>
      <c r="P178" s="39"/>
      <c r="Q178" s="171"/>
    </row>
    <row r="179" spans="1:18" ht="9.75" customHeight="1" x14ac:dyDescent="0.2">
      <c r="A179" s="139"/>
      <c r="C179" s="146"/>
      <c r="G179" s="167"/>
      <c r="H179" s="167"/>
      <c r="I179" s="167"/>
      <c r="J179" s="167"/>
      <c r="K179" s="167"/>
      <c r="L179" s="167"/>
      <c r="M179" s="167"/>
      <c r="N179" s="167"/>
      <c r="O179" s="22"/>
      <c r="P179" s="22"/>
      <c r="Q179" s="167"/>
    </row>
    <row r="180" spans="1:18" ht="9.75" customHeight="1" x14ac:dyDescent="0.2">
      <c r="A180" s="139"/>
      <c r="C180" s="146"/>
    </row>
    <row r="181" spans="1:18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  <c r="N181" s="226"/>
      <c r="O181" s="226"/>
      <c r="P181" s="226"/>
      <c r="Q181" s="226"/>
      <c r="R181" s="226"/>
    </row>
    <row r="182" spans="1:18" ht="12.75" customHeight="1" x14ac:dyDescent="0.2">
      <c r="A182" s="223" t="s">
        <v>158</v>
      </c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</row>
    <row r="183" spans="1:18" ht="19.5" customHeight="1" x14ac:dyDescent="0.2">
      <c r="A183" s="224" t="s">
        <v>185</v>
      </c>
      <c r="B183" s="160">
        <v>2008</v>
      </c>
      <c r="C183" s="160">
        <v>2009</v>
      </c>
      <c r="D183" s="160">
        <v>2010</v>
      </c>
      <c r="E183" s="160">
        <v>2011</v>
      </c>
      <c r="F183" s="160">
        <v>2012</v>
      </c>
      <c r="G183" s="160">
        <v>2013</v>
      </c>
      <c r="H183" s="160">
        <v>2014</v>
      </c>
      <c r="I183" s="161">
        <v>2015</v>
      </c>
      <c r="J183" s="161">
        <v>2016</v>
      </c>
      <c r="K183" s="161">
        <v>2017</v>
      </c>
      <c r="L183" s="161">
        <v>2018</v>
      </c>
      <c r="M183" s="161">
        <v>2019</v>
      </c>
      <c r="N183" s="161">
        <v>2020</v>
      </c>
      <c r="O183" s="220">
        <v>2021</v>
      </c>
      <c r="P183" s="220"/>
      <c r="Q183" s="221" t="s">
        <v>196</v>
      </c>
      <c r="R183" s="221" t="s">
        <v>197</v>
      </c>
    </row>
    <row r="184" spans="1:18" ht="19.5" customHeight="1" x14ac:dyDescent="0.2">
      <c r="A184" s="225"/>
      <c r="B184" s="160" t="s">
        <v>148</v>
      </c>
      <c r="C184" s="160" t="s">
        <v>148</v>
      </c>
      <c r="D184" s="160" t="s">
        <v>148</v>
      </c>
      <c r="E184" s="160" t="s">
        <v>148</v>
      </c>
      <c r="F184" s="160" t="s">
        <v>148</v>
      </c>
      <c r="G184" s="160" t="s">
        <v>148</v>
      </c>
      <c r="H184" s="159" t="s">
        <v>148</v>
      </c>
      <c r="I184" s="159" t="s">
        <v>148</v>
      </c>
      <c r="J184" s="159" t="s">
        <v>148</v>
      </c>
      <c r="K184" s="159" t="s">
        <v>148</v>
      </c>
      <c r="L184" s="159" t="s">
        <v>148</v>
      </c>
      <c r="M184" s="159" t="s">
        <v>148</v>
      </c>
      <c r="N184" s="158" t="s">
        <v>148</v>
      </c>
      <c r="O184" s="123" t="s">
        <v>194</v>
      </c>
      <c r="P184" s="123" t="s">
        <v>195</v>
      </c>
      <c r="Q184" s="222"/>
      <c r="R184" s="222"/>
    </row>
    <row r="185" spans="1:18" s="169" customFormat="1" ht="12.75" customHeight="1" x14ac:dyDescent="0.2">
      <c r="A185" s="155" t="s">
        <v>89</v>
      </c>
      <c r="B185" s="154">
        <v>41</v>
      </c>
      <c r="C185" s="154">
        <v>53</v>
      </c>
      <c r="D185" s="182">
        <v>37</v>
      </c>
      <c r="E185" s="182">
        <v>44</v>
      </c>
      <c r="F185" s="152">
        <v>51</v>
      </c>
      <c r="G185" s="153">
        <v>58</v>
      </c>
      <c r="H185" s="153">
        <v>54</v>
      </c>
      <c r="I185" s="153">
        <v>69</v>
      </c>
      <c r="J185" s="153">
        <v>75</v>
      </c>
      <c r="K185" s="152">
        <v>58</v>
      </c>
      <c r="L185" s="151">
        <v>60</v>
      </c>
      <c r="M185" s="152">
        <v>75</v>
      </c>
      <c r="N185" s="152">
        <v>93</v>
      </c>
      <c r="O185" s="81">
        <v>84</v>
      </c>
      <c r="P185" s="81">
        <v>76</v>
      </c>
      <c r="Q185" s="152">
        <f t="shared" ref="Q185:Q192" si="24">P185-O185</f>
        <v>-8</v>
      </c>
      <c r="R185" s="151">
        <f t="shared" ref="R185:R192" si="25">P185-N185</f>
        <v>-17</v>
      </c>
    </row>
    <row r="186" spans="1:18" s="126" customFormat="1" ht="12.75" customHeight="1" x14ac:dyDescent="0.2">
      <c r="A186" s="155" t="s">
        <v>86</v>
      </c>
      <c r="B186" s="154">
        <v>156</v>
      </c>
      <c r="C186" s="154">
        <v>153</v>
      </c>
      <c r="D186" s="152">
        <v>182</v>
      </c>
      <c r="E186" s="152">
        <v>210</v>
      </c>
      <c r="F186" s="152">
        <v>226</v>
      </c>
      <c r="G186" s="153">
        <v>177</v>
      </c>
      <c r="H186" s="153">
        <v>185</v>
      </c>
      <c r="I186" s="153">
        <v>218</v>
      </c>
      <c r="J186" s="153">
        <v>223</v>
      </c>
      <c r="K186" s="152">
        <v>184</v>
      </c>
      <c r="L186" s="151">
        <v>227</v>
      </c>
      <c r="M186" s="152">
        <v>234</v>
      </c>
      <c r="N186" s="152">
        <v>271</v>
      </c>
      <c r="O186" s="81">
        <v>357</v>
      </c>
      <c r="P186" s="81">
        <v>361</v>
      </c>
      <c r="Q186" s="152">
        <f t="shared" si="24"/>
        <v>4</v>
      </c>
      <c r="R186" s="151">
        <f t="shared" si="25"/>
        <v>90</v>
      </c>
    </row>
    <row r="187" spans="1:18" s="126" customFormat="1" ht="12.75" customHeight="1" x14ac:dyDescent="0.2">
      <c r="A187" s="155" t="s">
        <v>90</v>
      </c>
      <c r="B187" s="154">
        <v>44</v>
      </c>
      <c r="C187" s="154">
        <v>46</v>
      </c>
      <c r="D187" s="182">
        <v>57</v>
      </c>
      <c r="E187" s="182">
        <v>75</v>
      </c>
      <c r="F187" s="152">
        <v>109</v>
      </c>
      <c r="G187" s="153">
        <v>123</v>
      </c>
      <c r="H187" s="153">
        <v>101</v>
      </c>
      <c r="I187" s="153">
        <v>89</v>
      </c>
      <c r="J187" s="153">
        <v>168</v>
      </c>
      <c r="K187" s="152">
        <v>178</v>
      </c>
      <c r="L187" s="151">
        <v>166</v>
      </c>
      <c r="M187" s="152">
        <v>147</v>
      </c>
      <c r="N187" s="152">
        <v>151</v>
      </c>
      <c r="O187" s="81">
        <v>153</v>
      </c>
      <c r="P187" s="81">
        <v>153</v>
      </c>
      <c r="Q187" s="152">
        <f t="shared" si="24"/>
        <v>0</v>
      </c>
      <c r="R187" s="151">
        <f t="shared" si="25"/>
        <v>2</v>
      </c>
    </row>
    <row r="188" spans="1:18" ht="12.75" customHeight="1" x14ac:dyDescent="0.2">
      <c r="A188" s="155" t="s">
        <v>94</v>
      </c>
      <c r="B188" s="154">
        <v>353</v>
      </c>
      <c r="C188" s="154">
        <v>362</v>
      </c>
      <c r="D188" s="182">
        <v>379</v>
      </c>
      <c r="E188" s="182">
        <v>383</v>
      </c>
      <c r="F188" s="152">
        <v>391</v>
      </c>
      <c r="G188" s="153">
        <v>408</v>
      </c>
      <c r="H188" s="153">
        <v>480</v>
      </c>
      <c r="I188" s="153">
        <v>503</v>
      </c>
      <c r="J188" s="153">
        <v>515</v>
      </c>
      <c r="K188" s="152">
        <v>561</v>
      </c>
      <c r="L188" s="151">
        <v>552</v>
      </c>
      <c r="M188" s="152">
        <v>498</v>
      </c>
      <c r="N188" s="152">
        <v>561</v>
      </c>
      <c r="O188" s="81">
        <v>606</v>
      </c>
      <c r="P188" s="81">
        <v>594</v>
      </c>
      <c r="Q188" s="152">
        <f t="shared" si="24"/>
        <v>-12</v>
      </c>
      <c r="R188" s="151">
        <f t="shared" si="25"/>
        <v>33</v>
      </c>
    </row>
    <row r="189" spans="1:18" ht="12.75" customHeight="1" x14ac:dyDescent="0.2">
      <c r="A189" s="155" t="s">
        <v>91</v>
      </c>
      <c r="B189" s="154">
        <v>31</v>
      </c>
      <c r="C189" s="154">
        <v>18</v>
      </c>
      <c r="D189" s="182">
        <v>18</v>
      </c>
      <c r="E189" s="182">
        <v>24</v>
      </c>
      <c r="F189" s="152">
        <v>26</v>
      </c>
      <c r="G189" s="153">
        <v>21</v>
      </c>
      <c r="H189" s="153">
        <v>23</v>
      </c>
      <c r="I189" s="153">
        <v>24</v>
      </c>
      <c r="J189" s="153">
        <v>26</v>
      </c>
      <c r="K189" s="183">
        <v>32</v>
      </c>
      <c r="L189" s="151">
        <v>31</v>
      </c>
      <c r="M189" s="183">
        <v>33</v>
      </c>
      <c r="N189" s="183">
        <v>29</v>
      </c>
      <c r="O189" s="81">
        <v>32</v>
      </c>
      <c r="P189" s="81">
        <v>33</v>
      </c>
      <c r="Q189" s="152">
        <f t="shared" si="24"/>
        <v>1</v>
      </c>
      <c r="R189" s="151">
        <f t="shared" si="25"/>
        <v>4</v>
      </c>
    </row>
    <row r="190" spans="1:18" ht="12.75" customHeight="1" x14ac:dyDescent="0.2">
      <c r="A190" s="155" t="s">
        <v>87</v>
      </c>
      <c r="B190" s="154">
        <v>52356</v>
      </c>
      <c r="C190" s="154">
        <v>50311</v>
      </c>
      <c r="D190" s="152">
        <v>49715</v>
      </c>
      <c r="E190" s="152">
        <v>49858</v>
      </c>
      <c r="F190" s="152">
        <v>51327</v>
      </c>
      <c r="G190" s="153">
        <v>56041</v>
      </c>
      <c r="H190" s="153">
        <v>59354</v>
      </c>
      <c r="I190" s="153">
        <v>62289</v>
      </c>
      <c r="J190" s="153">
        <v>63631</v>
      </c>
      <c r="K190" s="152">
        <v>68148</v>
      </c>
      <c r="L190" s="151">
        <v>68317</v>
      </c>
      <c r="M190" s="152">
        <v>74135</v>
      </c>
      <c r="N190" s="152">
        <v>68359</v>
      </c>
      <c r="O190" s="81">
        <v>68951</v>
      </c>
      <c r="P190" s="81">
        <v>70776</v>
      </c>
      <c r="Q190" s="152">
        <f t="shared" si="24"/>
        <v>1825</v>
      </c>
      <c r="R190" s="151">
        <f t="shared" si="25"/>
        <v>2417</v>
      </c>
    </row>
    <row r="191" spans="1:18" s="126" customFormat="1" ht="12.75" customHeight="1" x14ac:dyDescent="0.2">
      <c r="A191" s="155" t="s">
        <v>95</v>
      </c>
      <c r="B191" s="154">
        <v>35</v>
      </c>
      <c r="C191" s="154">
        <v>15</v>
      </c>
      <c r="D191" s="182">
        <v>17</v>
      </c>
      <c r="E191" s="182">
        <v>53</v>
      </c>
      <c r="F191" s="152">
        <v>35</v>
      </c>
      <c r="G191" s="153">
        <v>21</v>
      </c>
      <c r="H191" s="153">
        <v>33</v>
      </c>
      <c r="I191" s="153">
        <v>27</v>
      </c>
      <c r="J191" s="153">
        <v>31</v>
      </c>
      <c r="K191" s="152">
        <v>58</v>
      </c>
      <c r="L191" s="151">
        <v>49</v>
      </c>
      <c r="M191" s="152">
        <v>67</v>
      </c>
      <c r="N191" s="152">
        <v>107</v>
      </c>
      <c r="O191" s="81">
        <v>93</v>
      </c>
      <c r="P191" s="81">
        <v>122</v>
      </c>
      <c r="Q191" s="152">
        <f t="shared" si="24"/>
        <v>29</v>
      </c>
      <c r="R191" s="151">
        <f t="shared" si="25"/>
        <v>15</v>
      </c>
    </row>
    <row r="192" spans="1:18" s="126" customFormat="1" ht="12.75" customHeight="1" x14ac:dyDescent="0.2">
      <c r="A192" s="155" t="s">
        <v>96</v>
      </c>
      <c r="B192" s="154">
        <v>235</v>
      </c>
      <c r="C192" s="154">
        <v>259</v>
      </c>
      <c r="D192" s="182">
        <v>244</v>
      </c>
      <c r="E192" s="182">
        <v>268</v>
      </c>
      <c r="F192" s="152">
        <v>282</v>
      </c>
      <c r="G192" s="153">
        <v>287</v>
      </c>
      <c r="H192" s="153">
        <v>321</v>
      </c>
      <c r="I192" s="153">
        <v>332</v>
      </c>
      <c r="J192" s="153">
        <v>361</v>
      </c>
      <c r="K192" s="152">
        <v>366</v>
      </c>
      <c r="L192" s="151">
        <v>368</v>
      </c>
      <c r="M192" s="152">
        <v>374</v>
      </c>
      <c r="N192" s="152">
        <v>424</v>
      </c>
      <c r="O192" s="81">
        <v>394</v>
      </c>
      <c r="P192" s="81">
        <v>396</v>
      </c>
      <c r="Q192" s="152">
        <f t="shared" si="24"/>
        <v>2</v>
      </c>
      <c r="R192" s="151">
        <f t="shared" si="25"/>
        <v>-28</v>
      </c>
    </row>
    <row r="193" spans="1:18" ht="12.75" customHeight="1" x14ac:dyDescent="0.2">
      <c r="A193" s="150" t="s">
        <v>42</v>
      </c>
      <c r="B193" s="149">
        <f t="shared" ref="B193:N193" si="26">SUM(B185:B192)</f>
        <v>53251</v>
      </c>
      <c r="C193" s="149">
        <f t="shared" si="26"/>
        <v>51217</v>
      </c>
      <c r="D193" s="149">
        <f t="shared" si="26"/>
        <v>50649</v>
      </c>
      <c r="E193" s="149">
        <f t="shared" si="26"/>
        <v>50915</v>
      </c>
      <c r="F193" s="149">
        <f t="shared" si="26"/>
        <v>52447</v>
      </c>
      <c r="G193" s="148">
        <f t="shared" si="26"/>
        <v>57136</v>
      </c>
      <c r="H193" s="148">
        <f t="shared" si="26"/>
        <v>60551</v>
      </c>
      <c r="I193" s="148">
        <f t="shared" si="26"/>
        <v>63551</v>
      </c>
      <c r="J193" s="148">
        <f t="shared" si="26"/>
        <v>65030</v>
      </c>
      <c r="K193" s="148">
        <f t="shared" si="26"/>
        <v>69585</v>
      </c>
      <c r="L193" s="148">
        <f t="shared" si="26"/>
        <v>69770</v>
      </c>
      <c r="M193" s="148">
        <f t="shared" si="26"/>
        <v>75563</v>
      </c>
      <c r="N193" s="148">
        <f t="shared" si="26"/>
        <v>69995</v>
      </c>
      <c r="O193" s="66">
        <f>SUM(O185:O192)</f>
        <v>70670</v>
      </c>
      <c r="P193" s="66">
        <f>SUM(P185:P192)</f>
        <v>72511</v>
      </c>
      <c r="Q193" s="148">
        <f>SUM(Q185:Q192)</f>
        <v>1841</v>
      </c>
      <c r="R193" s="147">
        <f>SUM(R185:R192)</f>
        <v>2516</v>
      </c>
    </row>
    <row r="194" spans="1:18" ht="9" customHeight="1" x14ac:dyDescent="0.2">
      <c r="A194" s="139"/>
      <c r="B194" s="143"/>
      <c r="C194" s="170"/>
      <c r="D194" s="140"/>
      <c r="E194" s="140"/>
      <c r="F194" s="142"/>
      <c r="G194" s="142"/>
      <c r="H194" s="142"/>
      <c r="I194" s="142"/>
      <c r="J194" s="142"/>
      <c r="K194" s="142"/>
      <c r="L194" s="142"/>
      <c r="M194" s="142"/>
      <c r="N194" s="142"/>
      <c r="O194" s="40"/>
      <c r="P194" s="40"/>
      <c r="Q194" s="142"/>
      <c r="R194" s="140"/>
    </row>
    <row r="195" spans="1:18" ht="9" customHeight="1" x14ac:dyDescent="0.2">
      <c r="A195" s="139"/>
      <c r="B195" s="143"/>
      <c r="C195" s="170"/>
      <c r="D195" s="140"/>
      <c r="E195" s="140"/>
      <c r="F195" s="142"/>
      <c r="G195" s="142"/>
      <c r="H195" s="142"/>
      <c r="I195" s="142"/>
      <c r="J195" s="142"/>
      <c r="K195" s="142"/>
      <c r="L195" s="142"/>
      <c r="M195" s="142"/>
      <c r="N195" s="142"/>
      <c r="O195" s="40"/>
      <c r="P195" s="40"/>
      <c r="Q195" s="142"/>
      <c r="R195" s="140"/>
    </row>
    <row r="196" spans="1:18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</row>
    <row r="197" spans="1:18" ht="12.75" customHeight="1" x14ac:dyDescent="0.2">
      <c r="A197" s="223" t="s">
        <v>159</v>
      </c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</row>
    <row r="198" spans="1:18" ht="19.5" customHeight="1" x14ac:dyDescent="0.2">
      <c r="A198" s="224" t="s">
        <v>184</v>
      </c>
      <c r="B198" s="160">
        <v>2008</v>
      </c>
      <c r="C198" s="160">
        <v>2009</v>
      </c>
      <c r="D198" s="160">
        <v>2010</v>
      </c>
      <c r="E198" s="160">
        <v>2011</v>
      </c>
      <c r="F198" s="160">
        <v>2012</v>
      </c>
      <c r="G198" s="160">
        <v>2013</v>
      </c>
      <c r="H198" s="160">
        <v>2014</v>
      </c>
      <c r="I198" s="161">
        <v>2015</v>
      </c>
      <c r="J198" s="161">
        <v>2016</v>
      </c>
      <c r="K198" s="161">
        <v>2017</v>
      </c>
      <c r="L198" s="161">
        <v>2018</v>
      </c>
      <c r="M198" s="161">
        <v>2019</v>
      </c>
      <c r="N198" s="161">
        <v>2020</v>
      </c>
      <c r="O198" s="220">
        <v>2021</v>
      </c>
      <c r="P198" s="220"/>
      <c r="Q198" s="221" t="s">
        <v>196</v>
      </c>
      <c r="R198" s="221" t="s">
        <v>197</v>
      </c>
    </row>
    <row r="199" spans="1:18" ht="19.5" customHeight="1" x14ac:dyDescent="0.2">
      <c r="A199" s="225"/>
      <c r="B199" s="160" t="s">
        <v>148</v>
      </c>
      <c r="C199" s="160" t="s">
        <v>148</v>
      </c>
      <c r="D199" s="160" t="s">
        <v>148</v>
      </c>
      <c r="E199" s="160" t="s">
        <v>148</v>
      </c>
      <c r="F199" s="160" t="s">
        <v>148</v>
      </c>
      <c r="G199" s="160" t="s">
        <v>148</v>
      </c>
      <c r="H199" s="159" t="s">
        <v>148</v>
      </c>
      <c r="I199" s="159" t="s">
        <v>148</v>
      </c>
      <c r="J199" s="159" t="s">
        <v>148</v>
      </c>
      <c r="K199" s="159" t="s">
        <v>148</v>
      </c>
      <c r="L199" s="159" t="s">
        <v>148</v>
      </c>
      <c r="M199" s="159" t="s">
        <v>148</v>
      </c>
      <c r="N199" s="158" t="s">
        <v>148</v>
      </c>
      <c r="O199" s="123" t="s">
        <v>194</v>
      </c>
      <c r="P199" s="123" t="s">
        <v>195</v>
      </c>
      <c r="Q199" s="222"/>
      <c r="R199" s="222"/>
    </row>
    <row r="200" spans="1:18" ht="12.75" customHeight="1" x14ac:dyDescent="0.2">
      <c r="A200" s="155" t="s">
        <v>97</v>
      </c>
      <c r="B200" s="154">
        <v>471</v>
      </c>
      <c r="C200" s="154">
        <v>589</v>
      </c>
      <c r="D200" s="152">
        <v>522</v>
      </c>
      <c r="E200" s="152">
        <v>551</v>
      </c>
      <c r="F200" s="152">
        <v>702</v>
      </c>
      <c r="G200" s="153">
        <v>712</v>
      </c>
      <c r="H200" s="153">
        <v>814</v>
      </c>
      <c r="I200" s="153">
        <v>912</v>
      </c>
      <c r="J200" s="153">
        <v>1069</v>
      </c>
      <c r="K200" s="152">
        <v>1104</v>
      </c>
      <c r="L200" s="151">
        <v>1197</v>
      </c>
      <c r="M200" s="152">
        <v>1335</v>
      </c>
      <c r="N200" s="152">
        <v>1349</v>
      </c>
      <c r="O200" s="81">
        <v>1491</v>
      </c>
      <c r="P200" s="81">
        <v>1542</v>
      </c>
      <c r="Q200" s="152">
        <f t="shared" ref="Q200:Q211" si="27">P200-O200</f>
        <v>51</v>
      </c>
      <c r="R200" s="151">
        <f t="shared" ref="R200:R211" si="28">P200-N200</f>
        <v>193</v>
      </c>
    </row>
    <row r="201" spans="1:18" ht="12.75" customHeight="1" x14ac:dyDescent="0.2">
      <c r="A201" s="155" t="s">
        <v>98</v>
      </c>
      <c r="B201" s="154">
        <v>1588</v>
      </c>
      <c r="C201" s="154">
        <v>1335</v>
      </c>
      <c r="D201" s="152">
        <v>1132</v>
      </c>
      <c r="E201" s="152">
        <v>929</v>
      </c>
      <c r="F201" s="152">
        <v>923</v>
      </c>
      <c r="G201" s="153">
        <v>934</v>
      </c>
      <c r="H201" s="153">
        <v>964</v>
      </c>
      <c r="I201" s="153">
        <v>957</v>
      </c>
      <c r="J201" s="153">
        <v>1084</v>
      </c>
      <c r="K201" s="152">
        <v>1155</v>
      </c>
      <c r="L201" s="151">
        <v>1320</v>
      </c>
      <c r="M201" s="152">
        <v>1485</v>
      </c>
      <c r="N201" s="152">
        <v>1683</v>
      </c>
      <c r="O201" s="81">
        <v>1847</v>
      </c>
      <c r="P201" s="81">
        <v>2011</v>
      </c>
      <c r="Q201" s="152">
        <f t="shared" si="27"/>
        <v>164</v>
      </c>
      <c r="R201" s="151">
        <f t="shared" si="28"/>
        <v>328</v>
      </c>
    </row>
    <row r="202" spans="1:18" ht="12.75" customHeight="1" x14ac:dyDescent="0.2">
      <c r="A202" s="155" t="s">
        <v>99</v>
      </c>
      <c r="B202" s="154">
        <v>6511</v>
      </c>
      <c r="C202" s="154">
        <v>6449</v>
      </c>
      <c r="D202" s="152">
        <v>6781</v>
      </c>
      <c r="E202" s="152">
        <v>7157</v>
      </c>
      <c r="F202" s="152">
        <v>7644</v>
      </c>
      <c r="G202" s="153">
        <v>6848</v>
      </c>
      <c r="H202" s="153">
        <v>7514</v>
      </c>
      <c r="I202" s="153">
        <v>7067</v>
      </c>
      <c r="J202" s="153">
        <v>7361</v>
      </c>
      <c r="K202" s="152">
        <v>7144</v>
      </c>
      <c r="L202" s="151">
        <v>7053</v>
      </c>
      <c r="M202" s="152">
        <v>6851</v>
      </c>
      <c r="N202" s="152">
        <v>6545</v>
      </c>
      <c r="O202" s="81">
        <v>5944</v>
      </c>
      <c r="P202" s="81">
        <v>6336</v>
      </c>
      <c r="Q202" s="152">
        <f t="shared" si="27"/>
        <v>392</v>
      </c>
      <c r="R202" s="151">
        <f t="shared" si="28"/>
        <v>-209</v>
      </c>
    </row>
    <row r="203" spans="1:18" ht="12.75" customHeight="1" x14ac:dyDescent="0.2">
      <c r="A203" s="155" t="s">
        <v>101</v>
      </c>
      <c r="B203" s="154">
        <v>797</v>
      </c>
      <c r="C203" s="154">
        <v>964</v>
      </c>
      <c r="D203" s="152">
        <v>1002</v>
      </c>
      <c r="E203" s="152">
        <v>931</v>
      </c>
      <c r="F203" s="152">
        <v>876</v>
      </c>
      <c r="G203" s="153">
        <v>895</v>
      </c>
      <c r="H203" s="153">
        <v>978</v>
      </c>
      <c r="I203" s="153">
        <v>1021</v>
      </c>
      <c r="J203" s="153">
        <v>1085</v>
      </c>
      <c r="K203" s="152">
        <v>1078</v>
      </c>
      <c r="L203" s="151">
        <v>1149</v>
      </c>
      <c r="M203" s="152">
        <v>1249</v>
      </c>
      <c r="N203" s="152">
        <v>2190</v>
      </c>
      <c r="O203" s="81">
        <v>2611</v>
      </c>
      <c r="P203" s="81">
        <v>3298</v>
      </c>
      <c r="Q203" s="152">
        <f t="shared" si="27"/>
        <v>687</v>
      </c>
      <c r="R203" s="151">
        <f t="shared" si="28"/>
        <v>1108</v>
      </c>
    </row>
    <row r="204" spans="1:18" ht="12.75" customHeight="1" x14ac:dyDescent="0.2">
      <c r="A204" s="155" t="s">
        <v>103</v>
      </c>
      <c r="B204" s="154">
        <v>354</v>
      </c>
      <c r="C204" s="154">
        <v>354</v>
      </c>
      <c r="D204" s="152">
        <v>458</v>
      </c>
      <c r="E204" s="152">
        <v>466</v>
      </c>
      <c r="F204" s="152">
        <v>486</v>
      </c>
      <c r="G204" s="153">
        <v>493</v>
      </c>
      <c r="H204" s="153">
        <v>527</v>
      </c>
      <c r="I204" s="153">
        <v>577</v>
      </c>
      <c r="J204" s="153">
        <v>654</v>
      </c>
      <c r="K204" s="152">
        <v>672</v>
      </c>
      <c r="L204" s="151">
        <v>639</v>
      </c>
      <c r="M204" s="152">
        <v>657</v>
      </c>
      <c r="N204" s="152">
        <v>706</v>
      </c>
      <c r="O204" s="81">
        <v>687</v>
      </c>
      <c r="P204" s="81">
        <v>705</v>
      </c>
      <c r="Q204" s="152">
        <f t="shared" si="27"/>
        <v>18</v>
      </c>
      <c r="R204" s="151">
        <f t="shared" si="28"/>
        <v>-1</v>
      </c>
    </row>
    <row r="205" spans="1:18" ht="12.75" customHeight="1" x14ac:dyDescent="0.2">
      <c r="A205" s="155" t="s">
        <v>104</v>
      </c>
      <c r="B205" s="154">
        <v>575</v>
      </c>
      <c r="C205" s="154">
        <v>660</v>
      </c>
      <c r="D205" s="152">
        <v>656</v>
      </c>
      <c r="E205" s="152">
        <v>644</v>
      </c>
      <c r="F205" s="152">
        <v>458</v>
      </c>
      <c r="G205" s="153">
        <v>280</v>
      </c>
      <c r="H205" s="153">
        <v>226</v>
      </c>
      <c r="I205" s="153">
        <v>221</v>
      </c>
      <c r="J205" s="153">
        <v>194</v>
      </c>
      <c r="K205" s="152">
        <v>206</v>
      </c>
      <c r="L205" s="151">
        <v>213</v>
      </c>
      <c r="M205" s="152">
        <v>213</v>
      </c>
      <c r="N205" s="152">
        <v>211</v>
      </c>
      <c r="O205" s="81">
        <v>211</v>
      </c>
      <c r="P205" s="81">
        <v>211</v>
      </c>
      <c r="Q205" s="152">
        <f t="shared" si="27"/>
        <v>0</v>
      </c>
      <c r="R205" s="151">
        <f t="shared" si="28"/>
        <v>0</v>
      </c>
    </row>
    <row r="206" spans="1:18" s="126" customFormat="1" ht="12.75" customHeight="1" x14ac:dyDescent="0.2">
      <c r="A206" s="155" t="s">
        <v>105</v>
      </c>
      <c r="B206" s="154">
        <v>3165</v>
      </c>
      <c r="C206" s="154">
        <v>3706</v>
      </c>
      <c r="D206" s="152">
        <v>4495</v>
      </c>
      <c r="E206" s="152">
        <v>4738</v>
      </c>
      <c r="F206" s="152">
        <v>2246</v>
      </c>
      <c r="G206" s="153">
        <v>993</v>
      </c>
      <c r="H206" s="153">
        <v>884</v>
      </c>
      <c r="I206" s="153">
        <v>762</v>
      </c>
      <c r="J206" s="153">
        <v>1263</v>
      </c>
      <c r="K206" s="152">
        <v>1150</v>
      </c>
      <c r="L206" s="151">
        <v>796</v>
      </c>
      <c r="M206" s="152">
        <v>897</v>
      </c>
      <c r="N206" s="152">
        <v>1033</v>
      </c>
      <c r="O206" s="81">
        <v>1030</v>
      </c>
      <c r="P206" s="81">
        <v>1027</v>
      </c>
      <c r="Q206" s="152">
        <f t="shared" si="27"/>
        <v>-3</v>
      </c>
      <c r="R206" s="151">
        <f t="shared" si="28"/>
        <v>-6</v>
      </c>
    </row>
    <row r="207" spans="1:18" s="126" customFormat="1" ht="12.75" customHeight="1" x14ac:dyDescent="0.2">
      <c r="A207" s="155" t="s">
        <v>100</v>
      </c>
      <c r="B207" s="154">
        <v>73</v>
      </c>
      <c r="C207" s="154">
        <v>76</v>
      </c>
      <c r="D207" s="152">
        <v>70</v>
      </c>
      <c r="E207" s="152">
        <v>74</v>
      </c>
      <c r="F207" s="152">
        <v>76</v>
      </c>
      <c r="G207" s="153">
        <v>65</v>
      </c>
      <c r="H207" s="153">
        <v>63</v>
      </c>
      <c r="I207" s="153">
        <v>59</v>
      </c>
      <c r="J207" s="153">
        <v>68</v>
      </c>
      <c r="K207" s="152">
        <v>74</v>
      </c>
      <c r="L207" s="151">
        <v>65</v>
      </c>
      <c r="M207" s="152">
        <v>94</v>
      </c>
      <c r="N207" s="152">
        <v>124</v>
      </c>
      <c r="O207" s="81">
        <v>168</v>
      </c>
      <c r="P207" s="81">
        <v>168</v>
      </c>
      <c r="Q207" s="152">
        <f t="shared" si="27"/>
        <v>0</v>
      </c>
      <c r="R207" s="151">
        <f t="shared" si="28"/>
        <v>44</v>
      </c>
    </row>
    <row r="208" spans="1:18" ht="12.75" customHeight="1" x14ac:dyDescent="0.2">
      <c r="A208" s="155" t="s">
        <v>106</v>
      </c>
      <c r="B208" s="154">
        <v>29</v>
      </c>
      <c r="C208" s="154">
        <v>35</v>
      </c>
      <c r="D208" s="152">
        <v>38</v>
      </c>
      <c r="E208" s="152">
        <v>38</v>
      </c>
      <c r="F208" s="152">
        <v>35</v>
      </c>
      <c r="G208" s="181">
        <v>26</v>
      </c>
      <c r="H208" s="181">
        <v>24</v>
      </c>
      <c r="I208" s="181">
        <v>28</v>
      </c>
      <c r="J208" s="181">
        <v>22</v>
      </c>
      <c r="K208" s="152">
        <v>23</v>
      </c>
      <c r="L208" s="151">
        <v>39</v>
      </c>
      <c r="M208" s="152">
        <v>29</v>
      </c>
      <c r="N208" s="152">
        <v>31</v>
      </c>
      <c r="O208" s="81">
        <v>70</v>
      </c>
      <c r="P208" s="81">
        <v>32</v>
      </c>
      <c r="Q208" s="152">
        <f t="shared" si="27"/>
        <v>-38</v>
      </c>
      <c r="R208" s="151">
        <f t="shared" si="28"/>
        <v>1</v>
      </c>
    </row>
    <row r="209" spans="1:18" ht="12.75" customHeight="1" x14ac:dyDescent="0.2">
      <c r="A209" s="155" t="s">
        <v>108</v>
      </c>
      <c r="B209" s="154">
        <v>11384</v>
      </c>
      <c r="C209" s="154">
        <v>11929</v>
      </c>
      <c r="D209" s="152">
        <v>12477</v>
      </c>
      <c r="E209" s="152">
        <v>12263</v>
      </c>
      <c r="F209" s="152">
        <v>12425</v>
      </c>
      <c r="G209" s="153">
        <v>13191</v>
      </c>
      <c r="H209" s="153">
        <v>13767</v>
      </c>
      <c r="I209" s="153">
        <v>14370</v>
      </c>
      <c r="J209" s="153">
        <v>14612</v>
      </c>
      <c r="K209" s="152">
        <v>14392</v>
      </c>
      <c r="L209" s="151">
        <v>14859</v>
      </c>
      <c r="M209" s="152">
        <v>14960</v>
      </c>
      <c r="N209" s="152">
        <v>15301</v>
      </c>
      <c r="O209" s="81">
        <v>14085</v>
      </c>
      <c r="P209" s="81">
        <v>13339</v>
      </c>
      <c r="Q209" s="152">
        <f t="shared" si="27"/>
        <v>-746</v>
      </c>
      <c r="R209" s="151">
        <f t="shared" si="28"/>
        <v>-1962</v>
      </c>
    </row>
    <row r="210" spans="1:18" ht="12.75" customHeight="1" x14ac:dyDescent="0.2">
      <c r="A210" s="155" t="s">
        <v>109</v>
      </c>
      <c r="B210" s="154">
        <v>2795</v>
      </c>
      <c r="C210" s="154">
        <v>2578</v>
      </c>
      <c r="D210" s="152">
        <v>2799</v>
      </c>
      <c r="E210" s="152">
        <v>2772</v>
      </c>
      <c r="F210" s="152">
        <v>2965</v>
      </c>
      <c r="G210" s="153">
        <v>4091</v>
      </c>
      <c r="H210" s="153">
        <v>3855</v>
      </c>
      <c r="I210" s="153">
        <v>3855</v>
      </c>
      <c r="J210" s="153">
        <v>4330</v>
      </c>
      <c r="K210" s="152">
        <v>4501</v>
      </c>
      <c r="L210" s="151">
        <v>5051</v>
      </c>
      <c r="M210" s="152">
        <v>5545</v>
      </c>
      <c r="N210" s="152">
        <v>5844</v>
      </c>
      <c r="O210" s="81">
        <v>6275</v>
      </c>
      <c r="P210" s="81">
        <v>7875</v>
      </c>
      <c r="Q210" s="152">
        <f t="shared" si="27"/>
        <v>1600</v>
      </c>
      <c r="R210" s="151">
        <f t="shared" si="28"/>
        <v>2031</v>
      </c>
    </row>
    <row r="211" spans="1:18" ht="12.75" customHeight="1" x14ac:dyDescent="0.2">
      <c r="A211" s="155" t="s">
        <v>110</v>
      </c>
      <c r="B211" s="154">
        <v>105</v>
      </c>
      <c r="C211" s="154">
        <v>102</v>
      </c>
      <c r="D211" s="152">
        <v>131</v>
      </c>
      <c r="E211" s="152">
        <v>99</v>
      </c>
      <c r="F211" s="152">
        <v>98</v>
      </c>
      <c r="G211" s="153">
        <v>115</v>
      </c>
      <c r="H211" s="153">
        <v>105</v>
      </c>
      <c r="I211" s="153">
        <v>113</v>
      </c>
      <c r="J211" s="153">
        <v>221</v>
      </c>
      <c r="K211" s="152">
        <v>339</v>
      </c>
      <c r="L211" s="151">
        <v>492</v>
      </c>
      <c r="M211" s="152">
        <v>625</v>
      </c>
      <c r="N211" s="152">
        <v>586</v>
      </c>
      <c r="O211" s="81">
        <v>655</v>
      </c>
      <c r="P211" s="81">
        <v>516</v>
      </c>
      <c r="Q211" s="152">
        <f t="shared" si="27"/>
        <v>-139</v>
      </c>
      <c r="R211" s="151">
        <f t="shared" si="28"/>
        <v>-70</v>
      </c>
    </row>
    <row r="212" spans="1:18" ht="12.75" customHeight="1" x14ac:dyDescent="0.2">
      <c r="A212" s="150" t="s">
        <v>42</v>
      </c>
      <c r="B212" s="149">
        <f t="shared" ref="B212:N212" si="29">SUM(B200:B211)</f>
        <v>27847</v>
      </c>
      <c r="C212" s="149">
        <f t="shared" si="29"/>
        <v>28777</v>
      </c>
      <c r="D212" s="149">
        <f t="shared" si="29"/>
        <v>30561</v>
      </c>
      <c r="E212" s="149">
        <f t="shared" si="29"/>
        <v>30662</v>
      </c>
      <c r="F212" s="149">
        <f t="shared" si="29"/>
        <v>28934</v>
      </c>
      <c r="G212" s="149">
        <f t="shared" si="29"/>
        <v>28643</v>
      </c>
      <c r="H212" s="149">
        <f t="shared" si="29"/>
        <v>29721</v>
      </c>
      <c r="I212" s="149">
        <f t="shared" si="29"/>
        <v>29942</v>
      </c>
      <c r="J212" s="149">
        <f t="shared" si="29"/>
        <v>31963</v>
      </c>
      <c r="K212" s="148">
        <f t="shared" si="29"/>
        <v>31838</v>
      </c>
      <c r="L212" s="148">
        <f t="shared" si="29"/>
        <v>32873</v>
      </c>
      <c r="M212" s="148">
        <f t="shared" si="29"/>
        <v>33940</v>
      </c>
      <c r="N212" s="148">
        <f t="shared" si="29"/>
        <v>35603</v>
      </c>
      <c r="O212" s="66">
        <f>SUM(O200:O211)</f>
        <v>35074</v>
      </c>
      <c r="P212" s="66">
        <f>SUM(P200:P211)</f>
        <v>37060</v>
      </c>
      <c r="Q212" s="148">
        <f>SUM(Q200:Q211)</f>
        <v>1986</v>
      </c>
      <c r="R212" s="147">
        <f>SUM(R200:R211)</f>
        <v>1457</v>
      </c>
    </row>
    <row r="213" spans="1:18" ht="9.75" customHeight="1" x14ac:dyDescent="0.2">
      <c r="A213" s="139"/>
      <c r="B213" s="143"/>
      <c r="C213" s="170"/>
      <c r="D213" s="140"/>
      <c r="E213" s="140"/>
      <c r="F213" s="142"/>
      <c r="G213" s="142"/>
      <c r="H213" s="142"/>
      <c r="I213" s="142"/>
      <c r="J213" s="142"/>
      <c r="K213" s="142"/>
      <c r="L213" s="142"/>
      <c r="M213" s="142"/>
      <c r="N213" s="142"/>
      <c r="O213" s="40"/>
      <c r="P213" s="40"/>
      <c r="Q213" s="142"/>
      <c r="R213" s="140"/>
    </row>
    <row r="214" spans="1:18" ht="13.5" customHeight="1" x14ac:dyDescent="0.2">
      <c r="A214" s="134"/>
      <c r="B214" s="134"/>
      <c r="C214" s="134"/>
      <c r="D214" s="134"/>
      <c r="E214" s="134"/>
      <c r="F214" s="180"/>
      <c r="G214" s="179"/>
      <c r="H214" s="179"/>
      <c r="I214" s="179"/>
      <c r="J214" s="179"/>
      <c r="K214" s="179"/>
      <c r="L214" s="179"/>
      <c r="M214" s="179"/>
      <c r="N214" s="179"/>
      <c r="O214" s="27"/>
      <c r="P214" s="27"/>
      <c r="Q214" s="179"/>
      <c r="R214" s="134"/>
    </row>
    <row r="215" spans="1:18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130"/>
      <c r="R215" s="134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28"/>
    </row>
    <row r="217" spans="1:18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28"/>
    </row>
    <row r="218" spans="1:18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28"/>
    </row>
    <row r="219" spans="1:18" ht="18" customHeight="1" x14ac:dyDescent="0.25">
      <c r="A219" s="178" t="s">
        <v>134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34"/>
      <c r="P219" s="34"/>
      <c r="Q219" s="177"/>
      <c r="R219" s="176"/>
    </row>
    <row r="220" spans="1:18" ht="13.5" customHeight="1" x14ac:dyDescent="0.2">
      <c r="A220" s="227" t="s">
        <v>183</v>
      </c>
      <c r="B220" s="227"/>
      <c r="C220" s="227"/>
      <c r="D220" s="227"/>
      <c r="E220" s="227"/>
      <c r="F220" s="227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4"/>
    </row>
    <row r="221" spans="1:18" ht="13.5" customHeight="1" x14ac:dyDescent="0.2">
      <c r="A221" s="173" t="s">
        <v>182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2"/>
    </row>
    <row r="222" spans="1:18" ht="9" customHeight="1" x14ac:dyDescent="0.2">
      <c r="A222" s="139"/>
      <c r="B222" s="143"/>
      <c r="C222" s="170"/>
      <c r="D222" s="140"/>
      <c r="E222" s="140"/>
      <c r="F222" s="142"/>
      <c r="G222" s="171"/>
      <c r="H222" s="171"/>
      <c r="I222" s="171"/>
      <c r="J222" s="171"/>
      <c r="K222" s="171"/>
      <c r="L222" s="171"/>
      <c r="M222" s="171"/>
      <c r="N222" s="171"/>
      <c r="O222" s="39"/>
      <c r="P222" s="39"/>
      <c r="Q222" s="171"/>
      <c r="R222" s="140"/>
    </row>
    <row r="223" spans="1:18" ht="9" customHeight="1" x14ac:dyDescent="0.2">
      <c r="A223" s="134"/>
      <c r="B223" s="143"/>
      <c r="C223" s="170"/>
      <c r="D223" s="140"/>
      <c r="E223" s="140"/>
      <c r="F223" s="142"/>
      <c r="G223" s="142"/>
      <c r="H223" s="142"/>
      <c r="I223" s="142"/>
      <c r="J223" s="142"/>
      <c r="K223" s="142"/>
      <c r="L223" s="142"/>
      <c r="M223" s="142"/>
      <c r="N223" s="142"/>
      <c r="O223" s="40"/>
      <c r="P223" s="40"/>
      <c r="Q223" s="142"/>
      <c r="R223" s="140"/>
    </row>
    <row r="224" spans="1:18" ht="12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</row>
    <row r="225" spans="1:18" ht="12" customHeight="1" x14ac:dyDescent="0.2">
      <c r="A225" s="223" t="s">
        <v>160</v>
      </c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</row>
    <row r="226" spans="1:18" ht="18.75" customHeight="1" x14ac:dyDescent="0.2">
      <c r="A226" s="224" t="s">
        <v>181</v>
      </c>
      <c r="B226" s="160">
        <v>2008</v>
      </c>
      <c r="C226" s="160">
        <v>2009</v>
      </c>
      <c r="D226" s="160">
        <v>2010</v>
      </c>
      <c r="E226" s="160">
        <v>2011</v>
      </c>
      <c r="F226" s="160">
        <v>2012</v>
      </c>
      <c r="G226" s="160">
        <v>2013</v>
      </c>
      <c r="H226" s="160">
        <v>2014</v>
      </c>
      <c r="I226" s="161">
        <v>2015</v>
      </c>
      <c r="J226" s="161">
        <v>2016</v>
      </c>
      <c r="K226" s="161">
        <v>2017</v>
      </c>
      <c r="L226" s="161">
        <v>2018</v>
      </c>
      <c r="M226" s="161">
        <v>2019</v>
      </c>
      <c r="N226" s="161">
        <v>2020</v>
      </c>
      <c r="O226" s="220">
        <v>2021</v>
      </c>
      <c r="P226" s="220"/>
      <c r="Q226" s="221" t="s">
        <v>196</v>
      </c>
      <c r="R226" s="221" t="s">
        <v>197</v>
      </c>
    </row>
    <row r="227" spans="1:18" ht="18.75" customHeight="1" x14ac:dyDescent="0.2">
      <c r="A227" s="225"/>
      <c r="B227" s="160" t="s">
        <v>148</v>
      </c>
      <c r="C227" s="160" t="s">
        <v>148</v>
      </c>
      <c r="D227" s="160" t="s">
        <v>148</v>
      </c>
      <c r="E227" s="160" t="s">
        <v>148</v>
      </c>
      <c r="F227" s="160" t="s">
        <v>148</v>
      </c>
      <c r="G227" s="160" t="s">
        <v>148</v>
      </c>
      <c r="H227" s="159" t="s">
        <v>148</v>
      </c>
      <c r="I227" s="159" t="s">
        <v>148</v>
      </c>
      <c r="J227" s="159" t="s">
        <v>148</v>
      </c>
      <c r="K227" s="159" t="s">
        <v>148</v>
      </c>
      <c r="L227" s="159" t="s">
        <v>148</v>
      </c>
      <c r="M227" s="159" t="s">
        <v>148</v>
      </c>
      <c r="N227" s="158" t="s">
        <v>148</v>
      </c>
      <c r="O227" s="123" t="s">
        <v>194</v>
      </c>
      <c r="P227" s="123" t="s">
        <v>195</v>
      </c>
      <c r="Q227" s="222"/>
      <c r="R227" s="222"/>
    </row>
    <row r="228" spans="1:18" s="169" customFormat="1" ht="12" customHeight="1" x14ac:dyDescent="0.2">
      <c r="A228" s="155" t="s">
        <v>111</v>
      </c>
      <c r="B228" s="154">
        <v>2297</v>
      </c>
      <c r="C228" s="154">
        <v>2248</v>
      </c>
      <c r="D228" s="152">
        <v>2639</v>
      </c>
      <c r="E228" s="152">
        <v>2816</v>
      </c>
      <c r="F228" s="152">
        <v>3167</v>
      </c>
      <c r="G228" s="153">
        <v>2832</v>
      </c>
      <c r="H228" s="153">
        <v>3317</v>
      </c>
      <c r="I228" s="153">
        <v>4067</v>
      </c>
      <c r="J228" s="153">
        <v>4511</v>
      </c>
      <c r="K228" s="152">
        <v>4840</v>
      </c>
      <c r="L228" s="151">
        <v>5415</v>
      </c>
      <c r="M228" s="152">
        <v>5854</v>
      </c>
      <c r="N228" s="152">
        <v>5979</v>
      </c>
      <c r="O228" s="81">
        <v>6390</v>
      </c>
      <c r="P228" s="81">
        <v>6329</v>
      </c>
      <c r="Q228" s="152">
        <f t="shared" ref="Q228:Q239" si="30">P228-O228</f>
        <v>-61</v>
      </c>
      <c r="R228" s="151">
        <f t="shared" ref="R228:R239" si="31">P228-N228</f>
        <v>350</v>
      </c>
    </row>
    <row r="229" spans="1:18" s="126" customFormat="1" ht="12" customHeight="1" x14ac:dyDescent="0.2">
      <c r="A229" s="155" t="s">
        <v>53</v>
      </c>
      <c r="B229" s="77">
        <v>86</v>
      </c>
      <c r="C229" s="77">
        <v>92</v>
      </c>
      <c r="D229" s="151">
        <v>97</v>
      </c>
      <c r="E229" s="151">
        <v>98</v>
      </c>
      <c r="F229" s="151">
        <v>75</v>
      </c>
      <c r="G229" s="168">
        <v>103</v>
      </c>
      <c r="H229" s="168">
        <v>79</v>
      </c>
      <c r="I229" s="168">
        <v>62</v>
      </c>
      <c r="J229" s="168">
        <v>51</v>
      </c>
      <c r="K229" s="151">
        <v>44</v>
      </c>
      <c r="L229" s="151">
        <v>37</v>
      </c>
      <c r="M229" s="151">
        <v>61</v>
      </c>
      <c r="N229" s="151">
        <v>76</v>
      </c>
      <c r="O229" s="81">
        <v>81</v>
      </c>
      <c r="P229" s="81">
        <v>83</v>
      </c>
      <c r="Q229" s="152">
        <f t="shared" si="30"/>
        <v>2</v>
      </c>
      <c r="R229" s="151">
        <f t="shared" si="31"/>
        <v>7</v>
      </c>
    </row>
    <row r="230" spans="1:18" s="126" customFormat="1" ht="12" customHeight="1" x14ac:dyDescent="0.2">
      <c r="A230" s="155" t="s">
        <v>54</v>
      </c>
      <c r="B230" s="77">
        <v>10</v>
      </c>
      <c r="C230" s="77">
        <v>8</v>
      </c>
      <c r="D230" s="151">
        <v>11</v>
      </c>
      <c r="E230" s="151">
        <v>9</v>
      </c>
      <c r="F230" s="151">
        <v>10</v>
      </c>
      <c r="G230" s="168">
        <v>21</v>
      </c>
      <c r="H230" s="168">
        <v>15</v>
      </c>
      <c r="I230" s="168">
        <v>561</v>
      </c>
      <c r="J230" s="168">
        <v>14</v>
      </c>
      <c r="K230" s="151">
        <v>39</v>
      </c>
      <c r="L230" s="151">
        <v>22</v>
      </c>
      <c r="M230" s="151">
        <v>45</v>
      </c>
      <c r="N230" s="151">
        <v>62</v>
      </c>
      <c r="O230" s="81">
        <v>55</v>
      </c>
      <c r="P230" s="81">
        <v>483</v>
      </c>
      <c r="Q230" s="152">
        <f t="shared" si="30"/>
        <v>428</v>
      </c>
      <c r="R230" s="151">
        <f t="shared" si="31"/>
        <v>421</v>
      </c>
    </row>
    <row r="231" spans="1:18" ht="12" customHeight="1" x14ac:dyDescent="0.2">
      <c r="A231" s="155" t="s">
        <v>55</v>
      </c>
      <c r="B231" s="77">
        <v>236</v>
      </c>
      <c r="C231" s="77">
        <v>240</v>
      </c>
      <c r="D231" s="151">
        <v>241</v>
      </c>
      <c r="E231" s="151">
        <v>261</v>
      </c>
      <c r="F231" s="151">
        <v>280</v>
      </c>
      <c r="G231" s="168">
        <v>295</v>
      </c>
      <c r="H231" s="168">
        <v>300</v>
      </c>
      <c r="I231" s="168">
        <v>451</v>
      </c>
      <c r="J231" s="168">
        <v>642</v>
      </c>
      <c r="K231" s="151">
        <v>560</v>
      </c>
      <c r="L231" s="151">
        <v>619</v>
      </c>
      <c r="M231" s="151">
        <v>644</v>
      </c>
      <c r="N231" s="151">
        <v>547</v>
      </c>
      <c r="O231" s="81">
        <v>587</v>
      </c>
      <c r="P231" s="81">
        <v>609</v>
      </c>
      <c r="Q231" s="152">
        <f t="shared" si="30"/>
        <v>22</v>
      </c>
      <c r="R231" s="151">
        <f t="shared" si="31"/>
        <v>62</v>
      </c>
    </row>
    <row r="232" spans="1:18" ht="12" customHeight="1" x14ac:dyDescent="0.2">
      <c r="A232" s="155" t="s">
        <v>102</v>
      </c>
      <c r="B232" s="154">
        <v>933</v>
      </c>
      <c r="C232" s="154">
        <v>1030</v>
      </c>
      <c r="D232" s="152">
        <v>1332</v>
      </c>
      <c r="E232" s="152">
        <v>1627</v>
      </c>
      <c r="F232" s="152">
        <v>1638</v>
      </c>
      <c r="G232" s="153">
        <v>1596</v>
      </c>
      <c r="H232" s="153">
        <v>1832</v>
      </c>
      <c r="I232" s="153">
        <v>1845</v>
      </c>
      <c r="J232" s="153">
        <v>1917</v>
      </c>
      <c r="K232" s="152">
        <v>2192</v>
      </c>
      <c r="L232" s="151">
        <v>2407</v>
      </c>
      <c r="M232" s="152">
        <v>2265</v>
      </c>
      <c r="N232" s="152">
        <v>2350</v>
      </c>
      <c r="O232" s="81">
        <v>2309</v>
      </c>
      <c r="P232" s="81">
        <v>2336</v>
      </c>
      <c r="Q232" s="152">
        <f t="shared" si="30"/>
        <v>27</v>
      </c>
      <c r="R232" s="151">
        <f t="shared" si="31"/>
        <v>-14</v>
      </c>
    </row>
    <row r="233" spans="1:18" ht="12" customHeight="1" x14ac:dyDescent="0.2">
      <c r="A233" s="155" t="s">
        <v>107</v>
      </c>
      <c r="B233" s="154">
        <v>327</v>
      </c>
      <c r="C233" s="154">
        <v>340</v>
      </c>
      <c r="D233" s="152">
        <v>335</v>
      </c>
      <c r="E233" s="152">
        <v>340</v>
      </c>
      <c r="F233" s="152">
        <v>369</v>
      </c>
      <c r="G233" s="153">
        <v>422</v>
      </c>
      <c r="H233" s="153">
        <v>480</v>
      </c>
      <c r="I233" s="153">
        <v>518</v>
      </c>
      <c r="J233" s="153">
        <v>562</v>
      </c>
      <c r="K233" s="152">
        <v>659</v>
      </c>
      <c r="L233" s="151">
        <v>896</v>
      </c>
      <c r="M233" s="152">
        <v>1041</v>
      </c>
      <c r="N233" s="152">
        <v>1034</v>
      </c>
      <c r="O233" s="81">
        <v>1049</v>
      </c>
      <c r="P233" s="81">
        <v>1053</v>
      </c>
      <c r="Q233" s="152">
        <f t="shared" si="30"/>
        <v>4</v>
      </c>
      <c r="R233" s="151">
        <f t="shared" si="31"/>
        <v>19</v>
      </c>
    </row>
    <row r="234" spans="1:18" ht="12" customHeight="1" x14ac:dyDescent="0.2">
      <c r="A234" s="155" t="s">
        <v>58</v>
      </c>
      <c r="B234" s="77">
        <v>2839</v>
      </c>
      <c r="C234" s="77">
        <v>3004</v>
      </c>
      <c r="D234" s="151">
        <v>3153</v>
      </c>
      <c r="E234" s="151">
        <v>4301</v>
      </c>
      <c r="F234" s="151">
        <v>4608</v>
      </c>
      <c r="G234" s="168">
        <v>5759</v>
      </c>
      <c r="H234" s="168">
        <v>4709</v>
      </c>
      <c r="I234" s="168">
        <v>3803</v>
      </c>
      <c r="J234" s="168">
        <v>4179</v>
      </c>
      <c r="K234" s="151">
        <v>3789</v>
      </c>
      <c r="L234" s="151">
        <v>4031</v>
      </c>
      <c r="M234" s="151">
        <v>4202</v>
      </c>
      <c r="N234" s="151">
        <v>4014</v>
      </c>
      <c r="O234" s="81">
        <v>4838</v>
      </c>
      <c r="P234" s="81">
        <v>4752</v>
      </c>
      <c r="Q234" s="152">
        <f t="shared" si="30"/>
        <v>-86</v>
      </c>
      <c r="R234" s="151">
        <f t="shared" si="31"/>
        <v>738</v>
      </c>
    </row>
    <row r="235" spans="1:18" s="126" customFormat="1" ht="12" customHeight="1" x14ac:dyDescent="0.2">
      <c r="A235" s="155" t="s">
        <v>59</v>
      </c>
      <c r="B235" s="77">
        <v>666</v>
      </c>
      <c r="C235" s="77">
        <v>648</v>
      </c>
      <c r="D235" s="151">
        <v>739</v>
      </c>
      <c r="E235" s="151">
        <v>799</v>
      </c>
      <c r="F235" s="151">
        <v>1044</v>
      </c>
      <c r="G235" s="168">
        <v>1211</v>
      </c>
      <c r="H235" s="168">
        <v>1282</v>
      </c>
      <c r="I235" s="168">
        <v>1652</v>
      </c>
      <c r="J235" s="168">
        <v>1545</v>
      </c>
      <c r="K235" s="151">
        <v>1892</v>
      </c>
      <c r="L235" s="151">
        <v>2041</v>
      </c>
      <c r="M235" s="151">
        <v>2255</v>
      </c>
      <c r="N235" s="151">
        <v>2425</v>
      </c>
      <c r="O235" s="81">
        <v>1930</v>
      </c>
      <c r="P235" s="81">
        <v>1754</v>
      </c>
      <c r="Q235" s="152">
        <f t="shared" si="30"/>
        <v>-176</v>
      </c>
      <c r="R235" s="151">
        <f t="shared" si="31"/>
        <v>-671</v>
      </c>
    </row>
    <row r="236" spans="1:18" s="126" customFormat="1" ht="12" customHeight="1" x14ac:dyDescent="0.2">
      <c r="A236" s="155" t="s">
        <v>60</v>
      </c>
      <c r="B236" s="77">
        <v>73</v>
      </c>
      <c r="C236" s="77">
        <v>80</v>
      </c>
      <c r="D236" s="151">
        <v>88</v>
      </c>
      <c r="E236" s="151">
        <v>124</v>
      </c>
      <c r="F236" s="151">
        <v>112</v>
      </c>
      <c r="G236" s="168">
        <v>20</v>
      </c>
      <c r="H236" s="168">
        <v>19</v>
      </c>
      <c r="I236" s="168">
        <v>27</v>
      </c>
      <c r="J236" s="168">
        <v>34</v>
      </c>
      <c r="K236" s="151">
        <v>32</v>
      </c>
      <c r="L236" s="151">
        <v>34</v>
      </c>
      <c r="M236" s="151">
        <v>38</v>
      </c>
      <c r="N236" s="151">
        <v>48</v>
      </c>
      <c r="O236" s="81">
        <v>41</v>
      </c>
      <c r="P236" s="81">
        <v>43</v>
      </c>
      <c r="Q236" s="152">
        <f t="shared" si="30"/>
        <v>2</v>
      </c>
      <c r="R236" s="151">
        <f t="shared" si="31"/>
        <v>-5</v>
      </c>
    </row>
    <row r="237" spans="1:18" ht="12" customHeight="1" x14ac:dyDescent="0.2">
      <c r="A237" s="155" t="s">
        <v>61</v>
      </c>
      <c r="B237" s="77">
        <v>277</v>
      </c>
      <c r="C237" s="77">
        <v>213</v>
      </c>
      <c r="D237" s="151">
        <v>184</v>
      </c>
      <c r="E237" s="151">
        <v>199</v>
      </c>
      <c r="F237" s="151">
        <v>185</v>
      </c>
      <c r="G237" s="168">
        <v>222</v>
      </c>
      <c r="H237" s="168">
        <v>180</v>
      </c>
      <c r="I237" s="168">
        <v>205</v>
      </c>
      <c r="J237" s="168">
        <v>319</v>
      </c>
      <c r="K237" s="151">
        <v>344</v>
      </c>
      <c r="L237" s="151">
        <v>325</v>
      </c>
      <c r="M237" s="151">
        <v>439</v>
      </c>
      <c r="N237" s="151">
        <v>531</v>
      </c>
      <c r="O237" s="81">
        <v>480</v>
      </c>
      <c r="P237" s="81">
        <v>500</v>
      </c>
      <c r="Q237" s="152">
        <f t="shared" si="30"/>
        <v>20</v>
      </c>
      <c r="R237" s="151">
        <f t="shared" si="31"/>
        <v>-31</v>
      </c>
    </row>
    <row r="238" spans="1:18" ht="12" customHeight="1" x14ac:dyDescent="0.2">
      <c r="A238" s="155" t="s">
        <v>119</v>
      </c>
      <c r="B238" s="154">
        <v>698</v>
      </c>
      <c r="C238" s="154">
        <v>673</v>
      </c>
      <c r="D238" s="152">
        <v>624</v>
      </c>
      <c r="E238" s="152">
        <v>669</v>
      </c>
      <c r="F238" s="152">
        <v>773</v>
      </c>
      <c r="G238" s="153">
        <v>764</v>
      </c>
      <c r="H238" s="153">
        <v>841</v>
      </c>
      <c r="I238" s="168">
        <v>895</v>
      </c>
      <c r="J238" s="168">
        <v>907</v>
      </c>
      <c r="K238" s="152">
        <v>899</v>
      </c>
      <c r="L238" s="151">
        <v>938</v>
      </c>
      <c r="M238" s="152">
        <v>1033</v>
      </c>
      <c r="N238" s="152">
        <v>1029</v>
      </c>
      <c r="O238" s="81">
        <v>1055</v>
      </c>
      <c r="P238" s="81">
        <v>1056</v>
      </c>
      <c r="Q238" s="152">
        <f t="shared" si="30"/>
        <v>1</v>
      </c>
      <c r="R238" s="151">
        <f t="shared" si="31"/>
        <v>27</v>
      </c>
    </row>
    <row r="239" spans="1:18" ht="12" customHeight="1" x14ac:dyDescent="0.2">
      <c r="A239" s="155" t="s">
        <v>66</v>
      </c>
      <c r="B239" s="77">
        <v>493</v>
      </c>
      <c r="C239" s="77">
        <v>472</v>
      </c>
      <c r="D239" s="151">
        <v>473</v>
      </c>
      <c r="E239" s="151">
        <v>505</v>
      </c>
      <c r="F239" s="151">
        <v>519</v>
      </c>
      <c r="G239" s="168">
        <v>725</v>
      </c>
      <c r="H239" s="168">
        <v>760</v>
      </c>
      <c r="I239" s="153">
        <v>812</v>
      </c>
      <c r="J239" s="153">
        <v>1324</v>
      </c>
      <c r="K239" s="151">
        <v>1606</v>
      </c>
      <c r="L239" s="151">
        <v>2414</v>
      </c>
      <c r="M239" s="151">
        <v>3141</v>
      </c>
      <c r="N239" s="151">
        <v>2821</v>
      </c>
      <c r="O239" s="81">
        <v>1672</v>
      </c>
      <c r="P239" s="81">
        <v>2398</v>
      </c>
      <c r="Q239" s="152">
        <f t="shared" si="30"/>
        <v>726</v>
      </c>
      <c r="R239" s="151">
        <f t="shared" si="31"/>
        <v>-423</v>
      </c>
    </row>
    <row r="240" spans="1:18" ht="12" customHeight="1" x14ac:dyDescent="0.2">
      <c r="A240" s="150" t="s">
        <v>42</v>
      </c>
      <c r="B240" s="149">
        <f t="shared" ref="B240:N240" si="32">SUM(B228:B239)</f>
        <v>8935</v>
      </c>
      <c r="C240" s="149">
        <f t="shared" si="32"/>
        <v>9048</v>
      </c>
      <c r="D240" s="149">
        <f t="shared" si="32"/>
        <v>9916</v>
      </c>
      <c r="E240" s="149">
        <f t="shared" si="32"/>
        <v>11748</v>
      </c>
      <c r="F240" s="149">
        <f t="shared" si="32"/>
        <v>12780</v>
      </c>
      <c r="G240" s="149">
        <f t="shared" si="32"/>
        <v>13970</v>
      </c>
      <c r="H240" s="149">
        <f t="shared" si="32"/>
        <v>13814</v>
      </c>
      <c r="I240" s="149">
        <f t="shared" si="32"/>
        <v>14898</v>
      </c>
      <c r="J240" s="149">
        <f t="shared" si="32"/>
        <v>16005</v>
      </c>
      <c r="K240" s="148">
        <f t="shared" si="32"/>
        <v>16896</v>
      </c>
      <c r="L240" s="148">
        <f t="shared" si="32"/>
        <v>19179</v>
      </c>
      <c r="M240" s="148">
        <f t="shared" si="32"/>
        <v>21018</v>
      </c>
      <c r="N240" s="148">
        <f t="shared" si="32"/>
        <v>20916</v>
      </c>
      <c r="O240" s="66">
        <f>SUM(O228:O239)</f>
        <v>20487</v>
      </c>
      <c r="P240" s="66">
        <f>SUM(P228:P239)</f>
        <v>21396</v>
      </c>
      <c r="Q240" s="148">
        <f>SUM(Q228:Q239)</f>
        <v>909</v>
      </c>
      <c r="R240" s="147">
        <f>SUM(R228:R239)</f>
        <v>480</v>
      </c>
    </row>
    <row r="241" spans="1:18" ht="11.25" x14ac:dyDescent="0.2">
      <c r="A241" s="139"/>
      <c r="B241" s="166"/>
      <c r="C241" s="165"/>
      <c r="D241" s="162"/>
      <c r="E241" s="162"/>
      <c r="F241" s="164"/>
      <c r="G241" s="167"/>
      <c r="H241" s="167"/>
      <c r="I241" s="167"/>
      <c r="J241" s="167"/>
      <c r="K241" s="167"/>
      <c r="L241" s="167"/>
      <c r="M241" s="167"/>
      <c r="N241" s="167"/>
      <c r="O241" s="22"/>
      <c r="P241" s="22"/>
      <c r="Q241" s="167"/>
      <c r="R241" s="162"/>
    </row>
    <row r="242" spans="1:18" ht="11.25" x14ac:dyDescent="0.2">
      <c r="A242" s="139"/>
      <c r="B242" s="166"/>
      <c r="C242" s="165"/>
      <c r="D242" s="162"/>
      <c r="E242" s="162"/>
      <c r="F242" s="164"/>
      <c r="G242" s="164"/>
      <c r="H242" s="164"/>
      <c r="I242" s="164"/>
      <c r="J242" s="164"/>
      <c r="K242" s="164"/>
      <c r="L242" s="163"/>
      <c r="M242" s="163"/>
      <c r="N242" s="163"/>
      <c r="O242" s="94"/>
      <c r="P242" s="94"/>
      <c r="Q242" s="163"/>
      <c r="R242" s="162"/>
    </row>
    <row r="243" spans="1:18" ht="12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</row>
    <row r="244" spans="1:18" ht="12" customHeight="1" x14ac:dyDescent="0.2">
      <c r="A244" s="223" t="s">
        <v>161</v>
      </c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</row>
    <row r="245" spans="1:18" ht="18" customHeight="1" x14ac:dyDescent="0.2">
      <c r="A245" s="224" t="s">
        <v>180</v>
      </c>
      <c r="B245" s="160">
        <v>2008</v>
      </c>
      <c r="C245" s="160">
        <v>2009</v>
      </c>
      <c r="D245" s="160">
        <v>2010</v>
      </c>
      <c r="E245" s="160">
        <v>2011</v>
      </c>
      <c r="F245" s="160">
        <v>2012</v>
      </c>
      <c r="G245" s="160">
        <v>2013</v>
      </c>
      <c r="H245" s="160">
        <v>2014</v>
      </c>
      <c r="I245" s="161">
        <v>2015</v>
      </c>
      <c r="J245" s="161">
        <v>2016</v>
      </c>
      <c r="K245" s="161">
        <v>2017</v>
      </c>
      <c r="L245" s="161">
        <v>2018</v>
      </c>
      <c r="M245" s="161">
        <v>2019</v>
      </c>
      <c r="N245" s="161">
        <v>2020</v>
      </c>
      <c r="O245" s="220">
        <v>2021</v>
      </c>
      <c r="P245" s="220"/>
      <c r="Q245" s="221" t="s">
        <v>196</v>
      </c>
      <c r="R245" s="221" t="s">
        <v>197</v>
      </c>
    </row>
    <row r="246" spans="1:18" ht="18" customHeight="1" x14ac:dyDescent="0.2">
      <c r="A246" s="225"/>
      <c r="B246" s="160" t="s">
        <v>148</v>
      </c>
      <c r="C246" s="160" t="s">
        <v>148</v>
      </c>
      <c r="D246" s="160" t="s">
        <v>148</v>
      </c>
      <c r="E246" s="160" t="s">
        <v>148</v>
      </c>
      <c r="F246" s="160" t="s">
        <v>148</v>
      </c>
      <c r="G246" s="160" t="s">
        <v>148</v>
      </c>
      <c r="H246" s="159" t="s">
        <v>148</v>
      </c>
      <c r="I246" s="159" t="s">
        <v>148</v>
      </c>
      <c r="J246" s="159" t="s">
        <v>148</v>
      </c>
      <c r="K246" s="159" t="s">
        <v>148</v>
      </c>
      <c r="L246" s="159" t="s">
        <v>148</v>
      </c>
      <c r="M246" s="159" t="s">
        <v>148</v>
      </c>
      <c r="N246" s="158" t="s">
        <v>148</v>
      </c>
      <c r="O246" s="123" t="s">
        <v>194</v>
      </c>
      <c r="P246" s="123" t="s">
        <v>195</v>
      </c>
      <c r="Q246" s="222"/>
      <c r="R246" s="222"/>
    </row>
    <row r="247" spans="1:18" ht="12" customHeight="1" x14ac:dyDescent="0.2">
      <c r="A247" s="155" t="s">
        <v>112</v>
      </c>
      <c r="B247" s="154">
        <v>157</v>
      </c>
      <c r="C247" s="154">
        <v>145</v>
      </c>
      <c r="D247" s="152">
        <v>176</v>
      </c>
      <c r="E247" s="152">
        <v>146</v>
      </c>
      <c r="F247" s="152">
        <v>146</v>
      </c>
      <c r="G247" s="153">
        <v>133</v>
      </c>
      <c r="H247" s="153">
        <v>132</v>
      </c>
      <c r="I247" s="153">
        <v>119</v>
      </c>
      <c r="J247" s="153">
        <v>179</v>
      </c>
      <c r="K247" s="152">
        <v>178</v>
      </c>
      <c r="L247" s="151">
        <v>165</v>
      </c>
      <c r="M247" s="152">
        <v>191</v>
      </c>
      <c r="N247" s="152">
        <v>199</v>
      </c>
      <c r="O247" s="81">
        <v>215</v>
      </c>
      <c r="P247" s="81">
        <v>202</v>
      </c>
      <c r="Q247" s="152">
        <f t="shared" ref="Q247:Q258" si="33">P247-O247</f>
        <v>-13</v>
      </c>
      <c r="R247" s="151">
        <f t="shared" ref="R247:R258" si="34">P247-N247</f>
        <v>3</v>
      </c>
    </row>
    <row r="248" spans="1:18" ht="12" customHeight="1" x14ac:dyDescent="0.2">
      <c r="A248" s="155" t="s">
        <v>116</v>
      </c>
      <c r="B248" s="154">
        <v>29195</v>
      </c>
      <c r="C248" s="154">
        <v>26735</v>
      </c>
      <c r="D248" s="152">
        <v>29822</v>
      </c>
      <c r="E248" s="152">
        <v>32307</v>
      </c>
      <c r="F248" s="152">
        <v>35345</v>
      </c>
      <c r="G248" s="153">
        <v>37425</v>
      </c>
      <c r="H248" s="153">
        <v>41456</v>
      </c>
      <c r="I248" s="153">
        <v>44114</v>
      </c>
      <c r="J248" s="153">
        <v>47706</v>
      </c>
      <c r="K248" s="152">
        <v>50329</v>
      </c>
      <c r="L248" s="151">
        <v>51528</v>
      </c>
      <c r="M248" s="152">
        <v>50124</v>
      </c>
      <c r="N248" s="152">
        <v>50854</v>
      </c>
      <c r="O248" s="81">
        <v>55284</v>
      </c>
      <c r="P248" s="81">
        <v>59635</v>
      </c>
      <c r="Q248" s="152">
        <f t="shared" si="33"/>
        <v>4351</v>
      </c>
      <c r="R248" s="151">
        <f t="shared" si="34"/>
        <v>8781</v>
      </c>
    </row>
    <row r="249" spans="1:18" ht="12" customHeight="1" x14ac:dyDescent="0.2">
      <c r="A249" s="155" t="s">
        <v>121</v>
      </c>
      <c r="B249" s="154">
        <v>557453</v>
      </c>
      <c r="C249" s="154">
        <v>563148</v>
      </c>
      <c r="D249" s="152">
        <v>574195</v>
      </c>
      <c r="E249" s="152">
        <v>586621</v>
      </c>
      <c r="F249" s="152">
        <v>594960</v>
      </c>
      <c r="G249" s="153">
        <v>610334</v>
      </c>
      <c r="H249" s="153">
        <v>623095</v>
      </c>
      <c r="I249" s="153">
        <v>643944</v>
      </c>
      <c r="J249" s="153">
        <v>669744</v>
      </c>
      <c r="K249" s="152">
        <v>696302</v>
      </c>
      <c r="L249" s="151">
        <v>700286</v>
      </c>
      <c r="M249" s="152">
        <v>705555</v>
      </c>
      <c r="N249" s="152">
        <v>691788</v>
      </c>
      <c r="O249" s="81">
        <v>701178</v>
      </c>
      <c r="P249" s="81">
        <v>683131</v>
      </c>
      <c r="Q249" s="152">
        <f t="shared" si="33"/>
        <v>-18047</v>
      </c>
      <c r="R249" s="151">
        <f t="shared" si="34"/>
        <v>-8657</v>
      </c>
    </row>
    <row r="250" spans="1:18" s="126" customFormat="1" ht="12" customHeight="1" x14ac:dyDescent="0.2">
      <c r="A250" s="155" t="s">
        <v>113</v>
      </c>
      <c r="B250" s="154">
        <v>1714</v>
      </c>
      <c r="C250" s="154">
        <v>2106</v>
      </c>
      <c r="D250" s="152">
        <v>1908</v>
      </c>
      <c r="E250" s="152">
        <v>2285</v>
      </c>
      <c r="F250" s="152">
        <v>3153</v>
      </c>
      <c r="G250" s="153">
        <v>3314</v>
      </c>
      <c r="H250" s="153">
        <v>3583</v>
      </c>
      <c r="I250" s="153">
        <v>3146</v>
      </c>
      <c r="J250" s="153">
        <v>3222</v>
      </c>
      <c r="K250" s="152">
        <v>3580</v>
      </c>
      <c r="L250" s="151">
        <v>3701</v>
      </c>
      <c r="M250" s="152">
        <v>3995</v>
      </c>
      <c r="N250" s="152">
        <v>4059</v>
      </c>
      <c r="O250" s="81">
        <v>4538</v>
      </c>
      <c r="P250" s="81">
        <v>4474</v>
      </c>
      <c r="Q250" s="152">
        <f t="shared" si="33"/>
        <v>-64</v>
      </c>
      <c r="R250" s="151">
        <f t="shared" si="34"/>
        <v>415</v>
      </c>
    </row>
    <row r="251" spans="1:18" s="126" customFormat="1" ht="12" customHeight="1" x14ac:dyDescent="0.2">
      <c r="A251" s="155" t="s">
        <v>114</v>
      </c>
      <c r="B251" s="154">
        <v>424</v>
      </c>
      <c r="C251" s="154">
        <v>435</v>
      </c>
      <c r="D251" s="152">
        <v>517</v>
      </c>
      <c r="E251" s="152">
        <v>531</v>
      </c>
      <c r="F251" s="152">
        <v>509</v>
      </c>
      <c r="G251" s="153">
        <v>558</v>
      </c>
      <c r="H251" s="153">
        <v>584</v>
      </c>
      <c r="I251" s="153">
        <v>589</v>
      </c>
      <c r="J251" s="153">
        <v>608</v>
      </c>
      <c r="K251" s="152">
        <v>568</v>
      </c>
      <c r="L251" s="151">
        <v>467</v>
      </c>
      <c r="M251" s="152">
        <v>496</v>
      </c>
      <c r="N251" s="152">
        <v>541</v>
      </c>
      <c r="O251" s="81">
        <v>532</v>
      </c>
      <c r="P251" s="81">
        <v>546</v>
      </c>
      <c r="Q251" s="152">
        <f t="shared" si="33"/>
        <v>14</v>
      </c>
      <c r="R251" s="151">
        <f t="shared" si="34"/>
        <v>5</v>
      </c>
    </row>
    <row r="252" spans="1:18" ht="12" customHeight="1" x14ac:dyDescent="0.2">
      <c r="A252" s="155" t="s">
        <v>115</v>
      </c>
      <c r="B252" s="154">
        <v>443</v>
      </c>
      <c r="C252" s="154">
        <v>359</v>
      </c>
      <c r="D252" s="152">
        <v>517</v>
      </c>
      <c r="E252" s="152">
        <v>617</v>
      </c>
      <c r="F252" s="152">
        <v>787</v>
      </c>
      <c r="G252" s="153">
        <v>717</v>
      </c>
      <c r="H252" s="153">
        <v>792</v>
      </c>
      <c r="I252" s="153">
        <v>704</v>
      </c>
      <c r="J252" s="153">
        <v>808</v>
      </c>
      <c r="K252" s="152">
        <v>1209</v>
      </c>
      <c r="L252" s="151">
        <v>981</v>
      </c>
      <c r="M252" s="152">
        <v>1138</v>
      </c>
      <c r="N252" s="152">
        <v>1157</v>
      </c>
      <c r="O252" s="81">
        <v>1345</v>
      </c>
      <c r="P252" s="81">
        <v>1361</v>
      </c>
      <c r="Q252" s="152">
        <f t="shared" si="33"/>
        <v>16</v>
      </c>
      <c r="R252" s="151">
        <f t="shared" si="34"/>
        <v>204</v>
      </c>
    </row>
    <row r="253" spans="1:18" ht="12" customHeight="1" x14ac:dyDescent="0.2">
      <c r="A253" s="155" t="s">
        <v>117</v>
      </c>
      <c r="B253" s="154">
        <v>18</v>
      </c>
      <c r="C253" s="154">
        <v>13</v>
      </c>
      <c r="D253" s="152">
        <v>12</v>
      </c>
      <c r="E253" s="152">
        <v>13</v>
      </c>
      <c r="F253" s="152">
        <v>13</v>
      </c>
      <c r="G253" s="153">
        <v>14</v>
      </c>
      <c r="H253" s="153">
        <v>15</v>
      </c>
      <c r="I253" s="153">
        <v>15</v>
      </c>
      <c r="J253" s="153">
        <v>19</v>
      </c>
      <c r="K253" s="152">
        <v>19</v>
      </c>
      <c r="L253" s="151">
        <v>28</v>
      </c>
      <c r="M253" s="152">
        <v>26</v>
      </c>
      <c r="N253" s="152">
        <v>26</v>
      </c>
      <c r="O253" s="81">
        <v>39</v>
      </c>
      <c r="P253" s="81">
        <v>40</v>
      </c>
      <c r="Q253" s="152">
        <f t="shared" si="33"/>
        <v>1</v>
      </c>
      <c r="R253" s="151">
        <f t="shared" si="34"/>
        <v>14</v>
      </c>
    </row>
    <row r="254" spans="1:18" ht="12" customHeight="1" x14ac:dyDescent="0.2">
      <c r="A254" s="155" t="s">
        <v>118</v>
      </c>
      <c r="B254" s="154">
        <v>45561</v>
      </c>
      <c r="C254" s="154">
        <v>46296</v>
      </c>
      <c r="D254" s="152">
        <v>51073</v>
      </c>
      <c r="E254" s="152">
        <v>54541</v>
      </c>
      <c r="F254" s="152">
        <v>57656</v>
      </c>
      <c r="G254" s="153">
        <v>61721</v>
      </c>
      <c r="H254" s="153">
        <v>64224</v>
      </c>
      <c r="I254" s="153">
        <v>67134</v>
      </c>
      <c r="J254" s="153">
        <v>70467</v>
      </c>
      <c r="K254" s="152">
        <v>75777</v>
      </c>
      <c r="L254" s="151">
        <v>84131</v>
      </c>
      <c r="M254" s="152">
        <v>87842</v>
      </c>
      <c r="N254" s="152">
        <v>86998</v>
      </c>
      <c r="O254" s="81">
        <v>91422</v>
      </c>
      <c r="P254" s="81">
        <v>99474</v>
      </c>
      <c r="Q254" s="152">
        <f t="shared" si="33"/>
        <v>8052</v>
      </c>
      <c r="R254" s="151">
        <f t="shared" si="34"/>
        <v>12476</v>
      </c>
    </row>
    <row r="255" spans="1:18" ht="12" customHeight="1" x14ac:dyDescent="0.2">
      <c r="A255" s="155" t="s">
        <v>122</v>
      </c>
      <c r="B255" s="154">
        <v>63377</v>
      </c>
      <c r="C255" s="154">
        <v>61627</v>
      </c>
      <c r="D255" s="152">
        <v>66707</v>
      </c>
      <c r="E255" s="152">
        <v>71496</v>
      </c>
      <c r="F255" s="152">
        <v>75813</v>
      </c>
      <c r="G255" s="153">
        <v>77704</v>
      </c>
      <c r="H255" s="153">
        <v>79921</v>
      </c>
      <c r="I255" s="153">
        <v>88400</v>
      </c>
      <c r="J255" s="153">
        <v>97385</v>
      </c>
      <c r="K255" s="152">
        <v>103327</v>
      </c>
      <c r="L255" s="151">
        <v>107407</v>
      </c>
      <c r="M255" s="152">
        <v>110927</v>
      </c>
      <c r="N255" s="152">
        <v>111170</v>
      </c>
      <c r="O255" s="81">
        <v>117675</v>
      </c>
      <c r="P255" s="81">
        <v>117944</v>
      </c>
      <c r="Q255" s="152">
        <f t="shared" si="33"/>
        <v>269</v>
      </c>
      <c r="R255" s="151">
        <f t="shared" si="34"/>
        <v>6774</v>
      </c>
    </row>
    <row r="256" spans="1:18" ht="12" customHeight="1" x14ac:dyDescent="0.2">
      <c r="A256" s="155" t="s">
        <v>123</v>
      </c>
      <c r="B256" s="154">
        <v>17439</v>
      </c>
      <c r="C256" s="154">
        <v>18105</v>
      </c>
      <c r="D256" s="152">
        <v>18296</v>
      </c>
      <c r="E256" s="152">
        <v>21097</v>
      </c>
      <c r="F256" s="152">
        <v>20785</v>
      </c>
      <c r="G256" s="153">
        <v>21859</v>
      </c>
      <c r="H256" s="153">
        <v>21799</v>
      </c>
      <c r="I256" s="153">
        <v>22685</v>
      </c>
      <c r="J256" s="153">
        <v>24550</v>
      </c>
      <c r="K256" s="152">
        <v>27959</v>
      </c>
      <c r="L256" s="151">
        <v>27404</v>
      </c>
      <c r="M256" s="152">
        <v>29389</v>
      </c>
      <c r="N256" s="152">
        <v>29922</v>
      </c>
      <c r="O256" s="81">
        <v>30990</v>
      </c>
      <c r="P256" s="81">
        <v>31332</v>
      </c>
      <c r="Q256" s="152">
        <f t="shared" si="33"/>
        <v>342</v>
      </c>
      <c r="R256" s="151">
        <f t="shared" si="34"/>
        <v>1410</v>
      </c>
    </row>
    <row r="257" spans="1:18" ht="12" customHeight="1" x14ac:dyDescent="0.2">
      <c r="A257" s="155" t="s">
        <v>124</v>
      </c>
      <c r="B257" s="157">
        <v>238539</v>
      </c>
      <c r="C257" s="157">
        <v>237067</v>
      </c>
      <c r="D257" s="156">
        <v>253330</v>
      </c>
      <c r="E257" s="156">
        <v>259853</v>
      </c>
      <c r="F257" s="156">
        <v>272616</v>
      </c>
      <c r="G257" s="153">
        <v>280698</v>
      </c>
      <c r="H257" s="153">
        <v>309111</v>
      </c>
      <c r="I257" s="153">
        <v>327641</v>
      </c>
      <c r="J257" s="153">
        <v>352492</v>
      </c>
      <c r="K257" s="156">
        <v>378339</v>
      </c>
      <c r="L257" s="151">
        <v>391377</v>
      </c>
      <c r="M257" s="156">
        <v>409287</v>
      </c>
      <c r="N257" s="156">
        <v>393255</v>
      </c>
      <c r="O257" s="81">
        <v>405301</v>
      </c>
      <c r="P257" s="81">
        <v>406365</v>
      </c>
      <c r="Q257" s="152">
        <f t="shared" si="33"/>
        <v>1064</v>
      </c>
      <c r="R257" s="151">
        <f t="shared" si="34"/>
        <v>13110</v>
      </c>
    </row>
    <row r="258" spans="1:18" ht="12" customHeight="1" x14ac:dyDescent="0.2">
      <c r="A258" s="155" t="s">
        <v>120</v>
      </c>
      <c r="B258" s="154">
        <v>3222</v>
      </c>
      <c r="C258" s="154">
        <v>2955</v>
      </c>
      <c r="D258" s="152">
        <v>3301</v>
      </c>
      <c r="E258" s="152">
        <v>3609</v>
      </c>
      <c r="F258" s="152">
        <v>3904</v>
      </c>
      <c r="G258" s="153">
        <v>4129</v>
      </c>
      <c r="H258" s="153">
        <v>5751</v>
      </c>
      <c r="I258" s="153">
        <v>6056</v>
      </c>
      <c r="J258" s="153">
        <v>6376</v>
      </c>
      <c r="K258" s="152">
        <v>6537</v>
      </c>
      <c r="L258" s="151">
        <v>7192</v>
      </c>
      <c r="M258" s="152">
        <v>6593</v>
      </c>
      <c r="N258" s="152">
        <v>6148</v>
      </c>
      <c r="O258" s="81">
        <v>6130</v>
      </c>
      <c r="P258" s="81">
        <v>6290</v>
      </c>
      <c r="Q258" s="152">
        <f t="shared" si="33"/>
        <v>160</v>
      </c>
      <c r="R258" s="151">
        <f t="shared" si="34"/>
        <v>142</v>
      </c>
    </row>
    <row r="259" spans="1:18" ht="12" customHeight="1" x14ac:dyDescent="0.2">
      <c r="A259" s="150" t="s">
        <v>42</v>
      </c>
      <c r="B259" s="149">
        <f t="shared" ref="B259:N259" si="35">SUM(B247:B258)</f>
        <v>957542</v>
      </c>
      <c r="C259" s="149">
        <f t="shared" si="35"/>
        <v>958991</v>
      </c>
      <c r="D259" s="149">
        <f t="shared" si="35"/>
        <v>999854</v>
      </c>
      <c r="E259" s="149">
        <f t="shared" si="35"/>
        <v>1033116</v>
      </c>
      <c r="F259" s="149">
        <f t="shared" si="35"/>
        <v>1065687</v>
      </c>
      <c r="G259" s="149">
        <f t="shared" si="35"/>
        <v>1098606</v>
      </c>
      <c r="H259" s="149">
        <f t="shared" si="35"/>
        <v>1150463</v>
      </c>
      <c r="I259" s="149">
        <f t="shared" si="35"/>
        <v>1204547</v>
      </c>
      <c r="J259" s="149">
        <f t="shared" si="35"/>
        <v>1273556</v>
      </c>
      <c r="K259" s="148">
        <f t="shared" si="35"/>
        <v>1344124</v>
      </c>
      <c r="L259" s="148">
        <f t="shared" si="35"/>
        <v>1374667</v>
      </c>
      <c r="M259" s="148">
        <f t="shared" si="35"/>
        <v>1405563</v>
      </c>
      <c r="N259" s="148">
        <f t="shared" si="35"/>
        <v>1376117</v>
      </c>
      <c r="O259" s="66">
        <f>SUM(O247:O258)</f>
        <v>1414649</v>
      </c>
      <c r="P259" s="66">
        <f>SUM(P247:P258)</f>
        <v>1410794</v>
      </c>
      <c r="Q259" s="148">
        <f>SUM(Q247:Q258)</f>
        <v>-3855</v>
      </c>
      <c r="R259" s="147">
        <f>SUM(R247:R258)</f>
        <v>34677</v>
      </c>
    </row>
    <row r="260" spans="1:18" ht="11.25" customHeight="1" x14ac:dyDescent="0.2">
      <c r="A260" s="134"/>
      <c r="C260" s="146"/>
    </row>
    <row r="261" spans="1:18" ht="12.75" customHeight="1" x14ac:dyDescent="0.2">
      <c r="A261" s="145" t="s">
        <v>125</v>
      </c>
      <c r="B261" s="144">
        <f t="shared" ref="B261:O261" si="36">B21+B36+B65+B83+B107+B126+B154+B193+B167+B240+B212+B259</f>
        <v>1204590</v>
      </c>
      <c r="C261" s="144">
        <f t="shared" si="36"/>
        <v>1208019</v>
      </c>
      <c r="D261" s="144">
        <f t="shared" si="36"/>
        <v>1263487</v>
      </c>
      <c r="E261" s="144">
        <f t="shared" si="36"/>
        <v>1308282</v>
      </c>
      <c r="F261" s="144">
        <f t="shared" si="36"/>
        <v>1349657</v>
      </c>
      <c r="G261" s="144">
        <f t="shared" si="36"/>
        <v>1397248</v>
      </c>
      <c r="H261" s="144">
        <f t="shared" si="36"/>
        <v>1463340</v>
      </c>
      <c r="I261" s="144">
        <f t="shared" si="36"/>
        <v>1535255</v>
      </c>
      <c r="J261" s="144">
        <f t="shared" si="36"/>
        <v>1624237</v>
      </c>
      <c r="K261" s="144">
        <f t="shared" si="36"/>
        <v>1717868</v>
      </c>
      <c r="L261" s="144">
        <f t="shared" si="36"/>
        <v>1761000</v>
      </c>
      <c r="M261" s="144">
        <f t="shared" si="36"/>
        <v>1812699</v>
      </c>
      <c r="N261" s="144">
        <f t="shared" si="36"/>
        <v>1780367</v>
      </c>
      <c r="O261" s="107">
        <f>O21+O36+O65+O83+O107+O126+O154+O193+O167+O240+O212+O259</f>
        <v>1820785</v>
      </c>
      <c r="P261" s="107">
        <f>P21+P36+P65+P83+P107+P126+P154+P193+P167+P240+P212+P259</f>
        <v>1826575</v>
      </c>
      <c r="Q261" s="144">
        <f>SUM(Q21+Q36+Q65+Q83+Q107+Q126+Q154+Q167+Q193+Q212+Q240+Q259)</f>
        <v>5790</v>
      </c>
      <c r="R261" s="144">
        <f>SUM(R21+R36+R65+R83+R107+R126+R154+R167+R193+R212+R240+R259)</f>
        <v>46208</v>
      </c>
    </row>
    <row r="262" spans="1:18" ht="7.5" customHeight="1" x14ac:dyDescent="0.2">
      <c r="A262" s="139"/>
      <c r="B262" s="143"/>
      <c r="C262" s="143"/>
      <c r="D262" s="140"/>
      <c r="E262" s="140"/>
      <c r="F262" s="142"/>
      <c r="G262" s="142"/>
      <c r="H262" s="142"/>
      <c r="I262" s="142"/>
      <c r="J262" s="142"/>
      <c r="K262" s="141"/>
      <c r="L262" s="141"/>
      <c r="M262" s="141"/>
      <c r="N262" s="141"/>
      <c r="O262" s="93"/>
      <c r="P262" s="93"/>
      <c r="Q262" s="141"/>
      <c r="R262" s="140"/>
    </row>
    <row r="263" spans="1:18" ht="7.5" customHeight="1" x14ac:dyDescent="0.2">
      <c r="A263" s="139"/>
      <c r="B263" s="13"/>
      <c r="C263" s="13"/>
      <c r="D263" s="137"/>
      <c r="E263" s="137"/>
      <c r="F263" s="138"/>
      <c r="G263" s="138"/>
      <c r="H263" s="138"/>
      <c r="I263" s="138"/>
      <c r="J263" s="138"/>
      <c r="K263" s="138"/>
      <c r="L263" s="138"/>
      <c r="M263" s="138"/>
      <c r="N263" s="138"/>
      <c r="O263" s="46"/>
      <c r="P263" s="46"/>
      <c r="Q263" s="138"/>
      <c r="R263" s="137"/>
    </row>
    <row r="264" spans="1:18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6"/>
      <c r="O264" s="2"/>
      <c r="P264" s="2"/>
      <c r="Q264" s="136"/>
      <c r="R264" s="135"/>
    </row>
    <row r="265" spans="1:18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134"/>
    </row>
    <row r="266" spans="1:18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126"/>
      <c r="R266" s="129"/>
    </row>
    <row r="267" spans="1:18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133"/>
      <c r="R267" s="129"/>
    </row>
    <row r="268" spans="1:18" ht="12.75" customHeight="1" x14ac:dyDescent="0.2">
      <c r="A268" s="131"/>
      <c r="E268" s="132"/>
    </row>
    <row r="269" spans="1:18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130"/>
      <c r="R269" s="129"/>
    </row>
    <row r="270" spans="1:18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28"/>
    </row>
    <row r="273" spans="1:1" ht="12.75" customHeight="1" x14ac:dyDescent="0.2">
      <c r="A273" s="125" t="s">
        <v>179</v>
      </c>
    </row>
  </sheetData>
  <dataConsolidate/>
  <mergeCells count="78">
    <mergeCell ref="A220:F220"/>
    <mergeCell ref="A197:R197"/>
    <mergeCell ref="A182:R182"/>
    <mergeCell ref="R183:R184"/>
    <mergeCell ref="R198:R199"/>
    <mergeCell ref="O183:P183"/>
    <mergeCell ref="O198:P198"/>
    <mergeCell ref="Q245:Q246"/>
    <mergeCell ref="Q95:Q96"/>
    <mergeCell ref="Q112:Q113"/>
    <mergeCell ref="Q138:Q139"/>
    <mergeCell ref="A181:R181"/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Q72:Q73"/>
    <mergeCell ref="Q9:Q10"/>
    <mergeCell ref="Q26:Q27"/>
    <mergeCell ref="Q51:Q52"/>
    <mergeCell ref="A137:R137"/>
    <mergeCell ref="A132:F132"/>
    <mergeCell ref="A72:A73"/>
    <mergeCell ref="A95:A96"/>
    <mergeCell ref="A71:R71"/>
    <mergeCell ref="A93:R93"/>
    <mergeCell ref="A94:R94"/>
    <mergeCell ref="A89:F89"/>
    <mergeCell ref="R72:R73"/>
    <mergeCell ref="R95:R96"/>
    <mergeCell ref="R51:R52"/>
    <mergeCell ref="O9:P9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45:F45"/>
    <mergeCell ref="A50:R50"/>
    <mergeCell ref="A49:R49"/>
    <mergeCell ref="A70:R70"/>
    <mergeCell ref="A26:A27"/>
    <mergeCell ref="R26:R27"/>
    <mergeCell ref="Q159:Q160"/>
    <mergeCell ref="Q183:Q184"/>
    <mergeCell ref="Q198:Q199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38:P138"/>
    <mergeCell ref="O159:P159"/>
    <mergeCell ref="O226:P226"/>
    <mergeCell ref="O245:P245"/>
    <mergeCell ref="O26:P26"/>
    <mergeCell ref="O51:P51"/>
    <mergeCell ref="O72:P72"/>
    <mergeCell ref="O95:P95"/>
    <mergeCell ref="O112:P11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59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7" t="s">
        <v>133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3" s="20" customFormat="1" ht="14.25" x14ac:dyDescent="0.2">
      <c r="A3" s="218" t="s">
        <v>175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9" t="s">
        <v>133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9" t="s">
        <v>133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7" t="s">
        <v>133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</row>
    <row r="46" spans="1:13" s="20" customFormat="1" ht="14.25" x14ac:dyDescent="0.2">
      <c r="A46" s="218" t="s">
        <v>175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9" t="s">
        <v>133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9" t="s">
        <v>133</v>
      </c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7" t="s">
        <v>133</v>
      </c>
      <c r="B89" s="217"/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</row>
    <row r="90" spans="1:13" s="20" customFormat="1" ht="14.25" x14ac:dyDescent="0.2">
      <c r="A90" s="218" t="s">
        <v>175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9" t="s">
        <v>133</v>
      </c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29"/>
      <c r="M93" s="229"/>
    </row>
    <row r="94" spans="1:13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9" t="s">
        <v>133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7" t="s">
        <v>133</v>
      </c>
      <c r="B132" s="217"/>
      <c r="C132" s="217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</row>
    <row r="133" spans="1:13" s="20" customFormat="1" ht="14.25" x14ac:dyDescent="0.2">
      <c r="A133" s="218" t="s">
        <v>175</v>
      </c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9" t="s">
        <v>133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9" t="s">
        <v>133</v>
      </c>
      <c r="B157" s="229"/>
      <c r="C157" s="229"/>
      <c r="D157" s="229"/>
      <c r="E157" s="229"/>
      <c r="F157" s="229"/>
      <c r="G157" s="229"/>
      <c r="H157" s="229"/>
      <c r="I157" s="229"/>
      <c r="J157" s="229"/>
      <c r="K157" s="229"/>
      <c r="L157" s="229"/>
      <c r="M157" s="229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7" t="s">
        <v>133</v>
      </c>
      <c r="B176" s="217"/>
      <c r="C176" s="217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</row>
    <row r="177" spans="1:13" s="20" customFormat="1" ht="14.25" x14ac:dyDescent="0.2">
      <c r="A177" s="218" t="s">
        <v>175</v>
      </c>
      <c r="B177" s="2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9" t="s">
        <v>133</v>
      </c>
      <c r="B181" s="229"/>
      <c r="C181" s="229"/>
      <c r="D181" s="229"/>
      <c r="E181" s="229"/>
      <c r="F181" s="229"/>
      <c r="G181" s="229"/>
      <c r="H181" s="229"/>
      <c r="I181" s="229"/>
      <c r="J181" s="229"/>
      <c r="K181" s="229"/>
      <c r="L181" s="229"/>
      <c r="M181" s="229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9" t="s">
        <v>133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7" t="s">
        <v>133</v>
      </c>
      <c r="B220" s="217"/>
      <c r="C220" s="217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</row>
    <row r="221" spans="1:13" s="20" customFormat="1" ht="14.25" x14ac:dyDescent="0.2">
      <c r="A221" s="218" t="s">
        <v>175</v>
      </c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9" t="s">
        <v>133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9" t="s">
        <v>133</v>
      </c>
      <c r="B243" s="229"/>
      <c r="C243" s="229"/>
      <c r="D243" s="229"/>
      <c r="E243" s="229"/>
      <c r="F243" s="229"/>
      <c r="G243" s="229"/>
      <c r="H243" s="229"/>
      <c r="I243" s="229"/>
      <c r="J243" s="229"/>
      <c r="K243" s="229"/>
      <c r="L243" s="229"/>
      <c r="M243" s="229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2021-08-13T18:12:35Z</dcterms:modified>
</cp:coreProperties>
</file>