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6083" windowHeight="12512"/>
  </bookViews>
  <sheets>
    <sheet name="ta_abril"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 l="1"/>
  <c r="P39" i="1" s="1"/>
  <c r="E39" i="1"/>
  <c r="G39" i="1" s="1"/>
  <c r="D39" i="1"/>
  <c r="C39" i="1"/>
  <c r="B39" i="1"/>
  <c r="P38" i="1"/>
  <c r="R38" i="1" s="1"/>
  <c r="O38" i="1"/>
  <c r="Q38" i="1" s="1"/>
  <c r="N38" i="1"/>
  <c r="L38" i="1"/>
  <c r="K38" i="1"/>
  <c r="M38" i="1" s="1"/>
  <c r="H38" i="1"/>
  <c r="J38" i="1" s="1"/>
  <c r="G38" i="1"/>
  <c r="I38" i="1" s="1"/>
  <c r="R37" i="1"/>
  <c r="P37" i="1"/>
  <c r="O37" i="1"/>
  <c r="Q37" i="1" s="1"/>
  <c r="L37" i="1"/>
  <c r="N37" i="1" s="1"/>
  <c r="K37" i="1"/>
  <c r="M37" i="1" s="1"/>
  <c r="J37" i="1"/>
  <c r="H37" i="1"/>
  <c r="G37" i="1"/>
  <c r="I37" i="1" s="1"/>
  <c r="P36" i="1"/>
  <c r="R36" i="1" s="1"/>
  <c r="O36" i="1"/>
  <c r="Q36" i="1" s="1"/>
  <c r="N36" i="1"/>
  <c r="L36" i="1"/>
  <c r="K36" i="1"/>
  <c r="M36" i="1" s="1"/>
  <c r="H36" i="1"/>
  <c r="J36" i="1" s="1"/>
  <c r="G36" i="1"/>
  <c r="I36" i="1" s="1"/>
  <c r="R35" i="1"/>
  <c r="P35" i="1"/>
  <c r="O35" i="1"/>
  <c r="Q35" i="1" s="1"/>
  <c r="L35" i="1"/>
  <c r="N35" i="1" s="1"/>
  <c r="K35" i="1"/>
  <c r="M35" i="1" s="1"/>
  <c r="J35" i="1"/>
  <c r="H35" i="1"/>
  <c r="G35" i="1"/>
  <c r="I35" i="1" s="1"/>
  <c r="P34" i="1"/>
  <c r="R34" i="1" s="1"/>
  <c r="O34" i="1"/>
  <c r="Q34" i="1" s="1"/>
  <c r="N34" i="1"/>
  <c r="L34" i="1"/>
  <c r="K34" i="1"/>
  <c r="M34" i="1" s="1"/>
  <c r="H34" i="1"/>
  <c r="J34" i="1" s="1"/>
  <c r="G34" i="1"/>
  <c r="I34" i="1" s="1"/>
  <c r="R33" i="1"/>
  <c r="P33" i="1"/>
  <c r="O33" i="1"/>
  <c r="Q33" i="1" s="1"/>
  <c r="L33" i="1"/>
  <c r="N33" i="1" s="1"/>
  <c r="K33" i="1"/>
  <c r="M33" i="1" s="1"/>
  <c r="J33" i="1"/>
  <c r="H33" i="1"/>
  <c r="G33" i="1"/>
  <c r="I33" i="1" s="1"/>
  <c r="P32" i="1"/>
  <c r="R32" i="1" s="1"/>
  <c r="O32" i="1"/>
  <c r="Q32" i="1" s="1"/>
  <c r="N32" i="1"/>
  <c r="L32" i="1"/>
  <c r="K32" i="1"/>
  <c r="M32" i="1" s="1"/>
  <c r="H32" i="1"/>
  <c r="J32" i="1" s="1"/>
  <c r="G32" i="1"/>
  <c r="I32" i="1" s="1"/>
  <c r="R31" i="1"/>
  <c r="P31" i="1"/>
  <c r="O31" i="1"/>
  <c r="Q31" i="1" s="1"/>
  <c r="L31" i="1"/>
  <c r="N31" i="1" s="1"/>
  <c r="K31" i="1"/>
  <c r="M31" i="1" s="1"/>
  <c r="J31" i="1"/>
  <c r="H31" i="1"/>
  <c r="G31" i="1"/>
  <c r="I31" i="1" s="1"/>
  <c r="P30" i="1"/>
  <c r="R30" i="1" s="1"/>
  <c r="O30" i="1"/>
  <c r="Q30" i="1" s="1"/>
  <c r="N30" i="1"/>
  <c r="L30" i="1"/>
  <c r="K30" i="1"/>
  <c r="M30" i="1" s="1"/>
  <c r="H30" i="1"/>
  <c r="J30" i="1" s="1"/>
  <c r="G30" i="1"/>
  <c r="I30" i="1" s="1"/>
  <c r="R29" i="1"/>
  <c r="P29" i="1"/>
  <c r="O29" i="1"/>
  <c r="Q29" i="1" s="1"/>
  <c r="L29" i="1"/>
  <c r="N29" i="1" s="1"/>
  <c r="K29" i="1"/>
  <c r="M29" i="1" s="1"/>
  <c r="J29" i="1"/>
  <c r="H29" i="1"/>
  <c r="G29" i="1"/>
  <c r="I29" i="1" s="1"/>
  <c r="P28" i="1"/>
  <c r="R28" i="1" s="1"/>
  <c r="O28" i="1"/>
  <c r="Q28" i="1" s="1"/>
  <c r="N28" i="1"/>
  <c r="L28" i="1"/>
  <c r="K28" i="1"/>
  <c r="M28" i="1" s="1"/>
  <c r="H28" i="1"/>
  <c r="J28" i="1" s="1"/>
  <c r="G28" i="1"/>
  <c r="I28" i="1" s="1"/>
  <c r="R27" i="1"/>
  <c r="P27" i="1"/>
  <c r="O27" i="1"/>
  <c r="Q27" i="1" s="1"/>
  <c r="L27" i="1"/>
  <c r="N27" i="1" s="1"/>
  <c r="K27" i="1"/>
  <c r="M27" i="1" s="1"/>
  <c r="J27" i="1"/>
  <c r="H27" i="1"/>
  <c r="G27" i="1"/>
  <c r="I27" i="1" s="1"/>
  <c r="P26" i="1"/>
  <c r="R26" i="1" s="1"/>
  <c r="O26" i="1"/>
  <c r="Q26" i="1" s="1"/>
  <c r="N26" i="1"/>
  <c r="L26" i="1"/>
  <c r="K26" i="1"/>
  <c r="M26" i="1" s="1"/>
  <c r="H26" i="1"/>
  <c r="J26" i="1" s="1"/>
  <c r="G26" i="1"/>
  <c r="I26" i="1" s="1"/>
  <c r="R25" i="1"/>
  <c r="P25" i="1"/>
  <c r="O25" i="1"/>
  <c r="Q25" i="1" s="1"/>
  <c r="L25" i="1"/>
  <c r="N25" i="1" s="1"/>
  <c r="K25" i="1"/>
  <c r="M25" i="1" s="1"/>
  <c r="J25" i="1"/>
  <c r="H25" i="1"/>
  <c r="G25" i="1"/>
  <c r="I25" i="1" s="1"/>
  <c r="P24" i="1"/>
  <c r="R24" i="1" s="1"/>
  <c r="O24" i="1"/>
  <c r="Q24" i="1" s="1"/>
  <c r="N24" i="1"/>
  <c r="L24" i="1"/>
  <c r="K24" i="1"/>
  <c r="M24" i="1" s="1"/>
  <c r="H24" i="1"/>
  <c r="J24" i="1" s="1"/>
  <c r="G24" i="1"/>
  <c r="I24" i="1" s="1"/>
  <c r="R23" i="1"/>
  <c r="P23" i="1"/>
  <c r="O23" i="1"/>
  <c r="Q23" i="1" s="1"/>
  <c r="L23" i="1"/>
  <c r="N23" i="1" s="1"/>
  <c r="K23" i="1"/>
  <c r="M23" i="1" s="1"/>
  <c r="J23" i="1"/>
  <c r="H23" i="1"/>
  <c r="G23" i="1"/>
  <c r="I23" i="1" s="1"/>
  <c r="P22" i="1"/>
  <c r="R22" i="1" s="1"/>
  <c r="O22" i="1"/>
  <c r="Q22" i="1" s="1"/>
  <c r="N22" i="1"/>
  <c r="L22" i="1"/>
  <c r="K22" i="1"/>
  <c r="M22" i="1" s="1"/>
  <c r="H22" i="1"/>
  <c r="J22" i="1" s="1"/>
  <c r="G22" i="1"/>
  <c r="I22" i="1" s="1"/>
  <c r="R21" i="1"/>
  <c r="P21" i="1"/>
  <c r="O21" i="1"/>
  <c r="Q21" i="1" s="1"/>
  <c r="L21" i="1"/>
  <c r="N21" i="1" s="1"/>
  <c r="K21" i="1"/>
  <c r="M21" i="1" s="1"/>
  <c r="J21" i="1"/>
  <c r="H21" i="1"/>
  <c r="G21" i="1"/>
  <c r="I21" i="1" s="1"/>
  <c r="P20" i="1"/>
  <c r="R20" i="1" s="1"/>
  <c r="O20" i="1"/>
  <c r="Q20" i="1" s="1"/>
  <c r="N20" i="1"/>
  <c r="L20" i="1"/>
  <c r="K20" i="1"/>
  <c r="M20" i="1" s="1"/>
  <c r="H20" i="1"/>
  <c r="J20" i="1" s="1"/>
  <c r="G20" i="1"/>
  <c r="I20" i="1" s="1"/>
  <c r="R19" i="1"/>
  <c r="P19" i="1"/>
  <c r="O19" i="1"/>
  <c r="Q19" i="1" s="1"/>
  <c r="L19" i="1"/>
  <c r="N19" i="1" s="1"/>
  <c r="K19" i="1"/>
  <c r="M19" i="1" s="1"/>
  <c r="J19" i="1"/>
  <c r="H19" i="1"/>
  <c r="G19" i="1"/>
  <c r="I19" i="1" s="1"/>
  <c r="P18" i="1"/>
  <c r="R18" i="1" s="1"/>
  <c r="O18" i="1"/>
  <c r="Q18" i="1" s="1"/>
  <c r="N18" i="1"/>
  <c r="L18" i="1"/>
  <c r="K18" i="1"/>
  <c r="M18" i="1" s="1"/>
  <c r="H18" i="1"/>
  <c r="J18" i="1" s="1"/>
  <c r="G18" i="1"/>
  <c r="I18" i="1" s="1"/>
  <c r="R17" i="1"/>
  <c r="P17" i="1"/>
  <c r="O17" i="1"/>
  <c r="Q17" i="1" s="1"/>
  <c r="L17" i="1"/>
  <c r="N17" i="1" s="1"/>
  <c r="K17" i="1"/>
  <c r="M17" i="1" s="1"/>
  <c r="J17" i="1"/>
  <c r="H17" i="1"/>
  <c r="G17" i="1"/>
  <c r="I17" i="1" s="1"/>
  <c r="P16" i="1"/>
  <c r="R16" i="1" s="1"/>
  <c r="O16" i="1"/>
  <c r="Q16" i="1" s="1"/>
  <c r="N16" i="1"/>
  <c r="L16" i="1"/>
  <c r="K16" i="1"/>
  <c r="M16" i="1" s="1"/>
  <c r="H16" i="1"/>
  <c r="J16" i="1" s="1"/>
  <c r="G16" i="1"/>
  <c r="I16" i="1" s="1"/>
  <c r="R15" i="1"/>
  <c r="P15" i="1"/>
  <c r="O15" i="1"/>
  <c r="Q15" i="1" s="1"/>
  <c r="L15" i="1"/>
  <c r="N15" i="1" s="1"/>
  <c r="K15" i="1"/>
  <c r="M15" i="1" s="1"/>
  <c r="J15" i="1"/>
  <c r="H15" i="1"/>
  <c r="G15" i="1"/>
  <c r="I15" i="1" s="1"/>
  <c r="P14" i="1"/>
  <c r="R14" i="1" s="1"/>
  <c r="O14" i="1"/>
  <c r="Q14" i="1" s="1"/>
  <c r="N14" i="1"/>
  <c r="L14" i="1"/>
  <c r="K14" i="1"/>
  <c r="M14" i="1" s="1"/>
  <c r="H14" i="1"/>
  <c r="J14" i="1" s="1"/>
  <c r="G14" i="1"/>
  <c r="I14" i="1" s="1"/>
  <c r="R13" i="1"/>
  <c r="P13" i="1"/>
  <c r="O13" i="1"/>
  <c r="Q13" i="1" s="1"/>
  <c r="L13" i="1"/>
  <c r="N13" i="1" s="1"/>
  <c r="K13" i="1"/>
  <c r="M13" i="1" s="1"/>
  <c r="J13" i="1"/>
  <c r="H13" i="1"/>
  <c r="G13" i="1"/>
  <c r="I13" i="1" s="1"/>
  <c r="P12" i="1"/>
  <c r="R12" i="1" s="1"/>
  <c r="O12" i="1"/>
  <c r="Q12" i="1" s="1"/>
  <c r="N12" i="1"/>
  <c r="L12" i="1"/>
  <c r="K12" i="1"/>
  <c r="M12" i="1" s="1"/>
  <c r="H12" i="1"/>
  <c r="J12" i="1" s="1"/>
  <c r="G12" i="1"/>
  <c r="I12" i="1" s="1"/>
  <c r="R11" i="1"/>
  <c r="P11" i="1"/>
  <c r="O11" i="1"/>
  <c r="Q11" i="1" s="1"/>
  <c r="L11" i="1"/>
  <c r="N11" i="1" s="1"/>
  <c r="K11" i="1"/>
  <c r="M11" i="1" s="1"/>
  <c r="J11" i="1"/>
  <c r="H11" i="1"/>
  <c r="G11" i="1"/>
  <c r="I11" i="1" s="1"/>
  <c r="P10" i="1"/>
  <c r="R10" i="1" s="1"/>
  <c r="O10" i="1"/>
  <c r="Q10" i="1" s="1"/>
  <c r="N10" i="1"/>
  <c r="L10" i="1"/>
  <c r="K10" i="1"/>
  <c r="M10" i="1" s="1"/>
  <c r="H10" i="1"/>
  <c r="J10" i="1" s="1"/>
  <c r="G10" i="1"/>
  <c r="I10" i="1" s="1"/>
  <c r="R9" i="1"/>
  <c r="P9" i="1"/>
  <c r="O9" i="1"/>
  <c r="Q9" i="1" s="1"/>
  <c r="L9" i="1"/>
  <c r="N9" i="1" s="1"/>
  <c r="K9" i="1"/>
  <c r="M9" i="1" s="1"/>
  <c r="J9" i="1"/>
  <c r="H9" i="1"/>
  <c r="G9" i="1"/>
  <c r="I9" i="1" s="1"/>
  <c r="P8" i="1"/>
  <c r="R8" i="1" s="1"/>
  <c r="O8" i="1"/>
  <c r="Q8" i="1" s="1"/>
  <c r="N8" i="1"/>
  <c r="L8" i="1"/>
  <c r="K8" i="1"/>
  <c r="M8" i="1" s="1"/>
  <c r="H8" i="1"/>
  <c r="J8" i="1" s="1"/>
  <c r="G8" i="1"/>
  <c r="I8" i="1" s="1"/>
  <c r="R7" i="1"/>
  <c r="P7" i="1"/>
  <c r="O7" i="1"/>
  <c r="Q7" i="1" s="1"/>
  <c r="L7" i="1"/>
  <c r="N7" i="1" s="1"/>
  <c r="K7" i="1"/>
  <c r="M7" i="1" s="1"/>
  <c r="J7" i="1"/>
  <c r="H7" i="1"/>
  <c r="G7" i="1"/>
  <c r="I7" i="1" s="1"/>
  <c r="H39" i="1" l="1"/>
  <c r="K39" i="1"/>
  <c r="L39" i="1"/>
  <c r="O39" i="1"/>
</calcChain>
</file>

<file path=xl/sharedStrings.xml><?xml version="1.0" encoding="utf-8"?>
<sst xmlns="http://schemas.openxmlformats.org/spreadsheetml/2006/main" count="59" uniqueCount="51">
  <si>
    <t>Trabajadores asegurados</t>
  </si>
  <si>
    <t>Por entidad federativa</t>
  </si>
  <si>
    <t>2020-2022</t>
  </si>
  <si>
    <t>Entidad federativa</t>
  </si>
  <si>
    <t>2020
Diciembre</t>
  </si>
  <si>
    <t>2021
Diciembre</t>
  </si>
  <si>
    <t>2021
 Abril</t>
  </si>
  <si>
    <t>2022
Marzo</t>
  </si>
  <si>
    <t>2022
Abril</t>
  </si>
  <si>
    <t>Abril 2022 respecto a Marzo 2022</t>
  </si>
  <si>
    <t>Abril 2022 respecto a Diciembre 2021</t>
  </si>
  <si>
    <t>Abril 2022 respecto a Abril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</si>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</sst>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58">
    <xf numFmtId="0" fontId="0" fillId="0" borderId="0" xfId="0"/>
    <xf numFmtId="0" fontId="3"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3" fillId="2" borderId="1"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2"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4" borderId="9" xfId="0" applyFont="1" applyFill="1" applyBorder="1" applyAlignment="1">
      <alignment horizontal="left" vertical="center" wrapText="1"/>
    </xf>
    <xf numFmtId="3" fontId="5" fillId="4" borderId="0" xfId="2" applyNumberFormat="1" applyFont="1" applyFill="1" applyBorder="1" applyAlignment="1">
      <alignment horizontal="right" vertical="center" wrapText="1"/>
    </xf>
    <xf numFmtId="3" fontId="5" fillId="4" borderId="9" xfId="2"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3" fontId="5" fillId="4" borderId="10" xfId="2"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0" xfId="0" applyNumberFormat="1" applyFont="1" applyFill="1" applyBorder="1" applyAlignment="1">
      <alignment horizontal="center" vertical="center" wrapText="1"/>
    </xf>
    <xf numFmtId="3" fontId="5" fillId="4" borderId="9"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0" xfId="0" applyNumberFormat="1" applyFont="1" applyFill="1" applyBorder="1" applyAlignment="1">
      <alignment horizontal="center" vertical="center" wrapText="1"/>
    </xf>
    <xf numFmtId="0" fontId="0" fillId="0" borderId="0" xfId="0" applyFill="1"/>
    <xf numFmtId="0" fontId="3" fillId="5" borderId="9" xfId="0" applyFont="1" applyFill="1" applyBorder="1" applyAlignment="1">
      <alignment horizontal="left" vertical="center" wrapText="1"/>
    </xf>
    <xf numFmtId="3" fontId="3" fillId="5" borderId="0" xfId="2" applyNumberFormat="1" applyFont="1" applyFill="1" applyBorder="1" applyAlignment="1">
      <alignment horizontal="right" vertical="center" wrapText="1"/>
    </xf>
    <xf numFmtId="3" fontId="3" fillId="5" borderId="9"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3" fontId="3" fillId="5" borderId="10" xfId="2"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0" xfId="0" applyNumberFormat="1" applyFont="1" applyFill="1" applyBorder="1" applyAlignment="1">
      <alignment horizontal="center" vertical="center" wrapText="1"/>
    </xf>
    <xf numFmtId="3" fontId="3" fillId="5" borderId="9"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0" xfId="0" applyNumberFormat="1" applyFont="1" applyFill="1" applyBorder="1" applyAlignment="1">
      <alignment horizontal="center" vertical="center" wrapText="1"/>
    </xf>
    <xf numFmtId="0" fontId="3" fillId="6" borderId="7" xfId="0" applyFont="1" applyFill="1" applyBorder="1" applyAlignment="1">
      <alignment horizontal="left" vertical="center" wrapText="1"/>
    </xf>
    <xf numFmtId="3" fontId="3" fillId="6" borderId="8" xfId="2" applyNumberFormat="1" applyFont="1" applyFill="1" applyBorder="1" applyAlignment="1">
      <alignment horizontal="right" vertical="center" wrapText="1"/>
    </xf>
    <xf numFmtId="3" fontId="3" fillId="6" borderId="8" xfId="0" applyNumberFormat="1" applyFont="1" applyFill="1" applyBorder="1"/>
    <xf numFmtId="3" fontId="3" fillId="6" borderId="7" xfId="2" applyNumberFormat="1" applyFont="1" applyFill="1" applyBorder="1" applyAlignment="1">
      <alignment horizontal="right" vertical="center" wrapText="1"/>
    </xf>
    <xf numFmtId="10" fontId="3" fillId="6" borderId="8" xfId="1" applyNumberFormat="1" applyFont="1" applyFill="1" applyBorder="1" applyAlignment="1">
      <alignment horizontal="right" vertical="center" wrapText="1"/>
    </xf>
    <xf numFmtId="3" fontId="3" fillId="6" borderId="4" xfId="0" applyNumberFormat="1" applyFont="1" applyFill="1" applyBorder="1"/>
    <xf numFmtId="3" fontId="3" fillId="6" borderId="8" xfId="0" applyNumberFormat="1" applyFont="1" applyFill="1" applyBorder="1" applyAlignment="1">
      <alignment horizontal="right" vertical="center" wrapText="1"/>
    </xf>
    <xf numFmtId="0" fontId="6" fillId="6" borderId="8" xfId="0" applyFont="1" applyFill="1" applyBorder="1"/>
    <xf numFmtId="3" fontId="3" fillId="6" borderId="7" xfId="0" applyNumberFormat="1" applyFont="1" applyFill="1" applyBorder="1" applyAlignment="1">
      <alignment horizontal="center" vertical="center" wrapText="1"/>
    </xf>
    <xf numFmtId="10" fontId="3" fillId="6" borderId="8" xfId="1" applyNumberFormat="1" applyFont="1" applyFill="1" applyBorder="1" applyAlignment="1">
      <alignment horizontal="center" vertical="center" wrapText="1"/>
    </xf>
    <xf numFmtId="0" fontId="6" fillId="6" borderId="4" xfId="0" applyFont="1" applyFill="1" applyBorder="1"/>
    <xf numFmtId="0" fontId="6" fillId="0" borderId="0" xfId="0" applyFont="1"/>
    <xf numFmtId="0" fontId="0" fillId="4" borderId="0" xfId="0" applyFill="1"/>
    <xf numFmtId="10" fontId="0" fillId="4" borderId="0" xfId="1" applyNumberFormat="1" applyFont="1" applyFill="1"/>
    <xf numFmtId="3" fontId="0" fillId="4" borderId="0" xfId="0" applyNumberFormat="1" applyFill="1"/>
    <xf numFmtId="0" fontId="5" fillId="0" borderId="0" xfId="0" applyFont="1" applyBorder="1" applyAlignment="1">
      <alignment horizontal="left" wrapText="1"/>
    </xf>
    <xf numFmtId="0" fontId="3"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110" zoomScaleNormal="110" workbookViewId="0">
      <selection activeCell="Q21" sqref="Q21:R21"/>
    </sheetView>
  </sheetViews>
  <sheetFormatPr baseColWidth="10" defaultColWidth="9.125" defaultRowHeight="12.9" x14ac:dyDescent="0.2"/>
  <cols>
    <col min="1" max="1" width="16" customWidth="1"/>
    <col min="2" max="3" width="10.375" customWidth="1"/>
    <col min="4" max="4" width="9.25" customWidth="1"/>
    <col min="5" max="10" width="10.125" customWidth="1"/>
    <col min="11" max="11" width="10.375" customWidth="1"/>
    <col min="12" max="14" width="9.875" customWidth="1"/>
    <col min="15" max="15" width="9.375" bestFit="1" customWidth="1"/>
    <col min="16" max="16" width="10.625" bestFit="1" customWidth="1"/>
  </cols>
  <sheetData>
    <row r="1" spans="1:18" x14ac:dyDescent="0.2">
      <c r="A1" s="1" t="s">
        <v>0</v>
      </c>
      <c r="B1" s="1"/>
      <c r="C1" s="1"/>
      <c r="D1" s="1"/>
      <c r="E1" s="1"/>
      <c r="F1" s="1"/>
      <c r="G1" s="1"/>
      <c r="H1" s="1"/>
      <c r="I1" s="1"/>
      <c r="J1" s="1"/>
      <c r="K1" s="1"/>
      <c r="L1" s="1"/>
      <c r="M1" s="1"/>
      <c r="N1" s="2"/>
    </row>
    <row r="2" spans="1:18" x14ac:dyDescent="0.2">
      <c r="A2" s="1" t="s">
        <v>1</v>
      </c>
      <c r="B2" s="1"/>
      <c r="C2" s="1"/>
      <c r="D2" s="1"/>
      <c r="E2" s="1"/>
      <c r="F2" s="1"/>
      <c r="G2" s="1"/>
      <c r="H2" s="1"/>
      <c r="I2" s="1"/>
      <c r="J2" s="1"/>
      <c r="K2" s="1"/>
      <c r="L2" s="1"/>
      <c r="M2" s="1"/>
      <c r="N2" s="2"/>
    </row>
    <row r="3" spans="1:18" x14ac:dyDescent="0.2">
      <c r="A3" s="3" t="s">
        <v>2</v>
      </c>
      <c r="B3" s="3"/>
      <c r="C3" s="3"/>
      <c r="D3" s="3"/>
      <c r="E3" s="3"/>
      <c r="F3" s="3"/>
      <c r="G3" s="3"/>
      <c r="H3" s="3"/>
      <c r="I3" s="3"/>
      <c r="J3" s="3"/>
      <c r="K3" s="3"/>
      <c r="L3" s="3"/>
      <c r="M3" s="3"/>
      <c r="N3" s="4"/>
    </row>
    <row r="4" spans="1:18" x14ac:dyDescent="0.2">
      <c r="A4" s="5"/>
      <c r="B4" s="5"/>
      <c r="C4" s="5"/>
      <c r="D4" s="5"/>
      <c r="E4" s="5"/>
      <c r="F4" s="5"/>
      <c r="G4" s="5"/>
      <c r="H4" s="5"/>
      <c r="I4" s="5"/>
      <c r="J4" s="5"/>
      <c r="K4" s="5"/>
      <c r="L4" s="5"/>
      <c r="M4" s="5"/>
      <c r="N4" s="5"/>
    </row>
    <row r="5" spans="1:18" ht="18" customHeight="1" x14ac:dyDescent="0.2">
      <c r="A5" s="6" t="s">
        <v>3</v>
      </c>
      <c r="B5" s="7" t="s">
        <v>4</v>
      </c>
      <c r="C5" s="7" t="s">
        <v>5</v>
      </c>
      <c r="D5" s="7" t="s">
        <v>6</v>
      </c>
      <c r="E5" s="7" t="s">
        <v>7</v>
      </c>
      <c r="F5" s="7" t="s">
        <v>8</v>
      </c>
      <c r="G5" s="8" t="s">
        <v>9</v>
      </c>
      <c r="H5" s="8"/>
      <c r="I5" s="8"/>
      <c r="J5" s="8"/>
      <c r="K5" s="9" t="s">
        <v>10</v>
      </c>
      <c r="L5" s="8"/>
      <c r="M5" s="8"/>
      <c r="N5" s="8"/>
      <c r="O5" s="8" t="s">
        <v>11</v>
      </c>
      <c r="P5" s="8"/>
      <c r="Q5" s="8"/>
      <c r="R5" s="8"/>
    </row>
    <row r="6" spans="1:18" ht="46.55" customHeight="1" x14ac:dyDescent="0.2">
      <c r="A6" s="10"/>
      <c r="B6" s="11"/>
      <c r="C6" s="11"/>
      <c r="D6" s="11"/>
      <c r="E6" s="11"/>
      <c r="F6" s="11"/>
      <c r="G6" s="12" t="s">
        <v>12</v>
      </c>
      <c r="H6" s="13" t="s">
        <v>13</v>
      </c>
      <c r="I6" s="13" t="s">
        <v>14</v>
      </c>
      <c r="J6" s="14" t="s">
        <v>15</v>
      </c>
      <c r="K6" s="13" t="s">
        <v>12</v>
      </c>
      <c r="L6" s="13" t="s">
        <v>13</v>
      </c>
      <c r="M6" s="13" t="s">
        <v>14</v>
      </c>
      <c r="N6" s="14" t="s">
        <v>15</v>
      </c>
      <c r="O6" s="12" t="s">
        <v>12</v>
      </c>
      <c r="P6" s="13" t="s">
        <v>13</v>
      </c>
      <c r="Q6" s="13" t="s">
        <v>14</v>
      </c>
      <c r="R6" s="14" t="s">
        <v>15</v>
      </c>
    </row>
    <row r="7" spans="1:18" ht="12.75" customHeight="1" x14ac:dyDescent="0.2">
      <c r="A7" s="15" t="s">
        <v>16</v>
      </c>
      <c r="B7" s="16">
        <v>321424</v>
      </c>
      <c r="C7" s="16">
        <v>335529</v>
      </c>
      <c r="D7" s="16">
        <v>331492</v>
      </c>
      <c r="E7" s="16">
        <v>341250</v>
      </c>
      <c r="F7" s="16">
        <v>341747</v>
      </c>
      <c r="G7" s="17">
        <f>F7-E7</f>
        <v>497</v>
      </c>
      <c r="H7" s="18">
        <f>F7/E7-1</f>
        <v>1.456410256410301E-3</v>
      </c>
      <c r="I7" s="16">
        <f>_xlfn.RANK.EQ(G7,$G$7:$G$38)</f>
        <v>14</v>
      </c>
      <c r="J7" s="19">
        <f>_xlfn.RANK.EQ(H7,$H$7:$H$38)</f>
        <v>13</v>
      </c>
      <c r="K7" s="20">
        <f>F7-C7</f>
        <v>6218</v>
      </c>
      <c r="L7" s="18">
        <f>F7/C7-1</f>
        <v>1.8531930175931244E-2</v>
      </c>
      <c r="M7" s="21">
        <f>_xlfn.RANK.EQ(K7,$K$7:$K$38)</f>
        <v>20</v>
      </c>
      <c r="N7" s="22">
        <f>_xlfn.RANK.EQ(L7,$L$7:$L$38)</f>
        <v>17</v>
      </c>
      <c r="O7" s="23">
        <f>F7-D7</f>
        <v>10255</v>
      </c>
      <c r="P7" s="24">
        <f>F7/D7-1</f>
        <v>3.093588985556206E-2</v>
      </c>
      <c r="Q7" s="25">
        <f>_xlfn.RANK.EQ(O7,$O$7:$O$38)</f>
        <v>23</v>
      </c>
      <c r="R7" s="26">
        <f>_xlfn.RANK.EQ(P7,$P$7:$P$38)</f>
        <v>25</v>
      </c>
    </row>
    <row r="8" spans="1:18" x14ac:dyDescent="0.2">
      <c r="A8" s="15" t="s">
        <v>17</v>
      </c>
      <c r="B8" s="16">
        <v>944174</v>
      </c>
      <c r="C8" s="16">
        <v>1004354</v>
      </c>
      <c r="D8" s="16">
        <v>982827</v>
      </c>
      <c r="E8" s="16">
        <v>1036470</v>
      </c>
      <c r="F8" s="16">
        <v>1035016</v>
      </c>
      <c r="G8" s="17">
        <f t="shared" ref="G8:G39" si="0">F8-E8</f>
        <v>-1454</v>
      </c>
      <c r="H8" s="18">
        <f t="shared" ref="H8:H39" si="1">F8/E8-1</f>
        <v>-1.4028384806120675E-3</v>
      </c>
      <c r="I8" s="16">
        <f t="shared" ref="I8:I38" si="2">_xlfn.RANK.EQ(G8,$G$7:$G$38)</f>
        <v>27</v>
      </c>
      <c r="J8" s="19">
        <f t="shared" ref="J8:J38" si="3">_xlfn.RANK.EQ(H8,$H$7:$H$38)</f>
        <v>25</v>
      </c>
      <c r="K8" s="20">
        <f t="shared" ref="K8:K39" si="4">F8-C8</f>
        <v>30662</v>
      </c>
      <c r="L8" s="18">
        <f t="shared" ref="L8:L39" si="5">F8/C8-1</f>
        <v>3.0529076401348609E-2</v>
      </c>
      <c r="M8" s="21">
        <f t="shared" ref="M8:M38" si="6">_xlfn.RANK.EQ(K8,$K$7:$K$38)</f>
        <v>3</v>
      </c>
      <c r="N8" s="22">
        <f t="shared" ref="N8:N38" si="7">_xlfn.RANK.EQ(L8,$L$7:$L$38)</f>
        <v>9</v>
      </c>
      <c r="O8" s="23">
        <f t="shared" ref="O8:O39" si="8">F8-D8</f>
        <v>52189</v>
      </c>
      <c r="P8" s="24">
        <f t="shared" ref="P8:P39" si="9">F8/D8-1</f>
        <v>5.3100901786377497E-2</v>
      </c>
      <c r="Q8" s="25">
        <f t="shared" ref="Q8:Q38" si="10">_xlfn.RANK.EQ(O8,$O$7:$O$38)</f>
        <v>6</v>
      </c>
      <c r="R8" s="26">
        <f t="shared" ref="R8:R38" si="11">_xlfn.RANK.EQ(P8,$P$7:$P$38)</f>
        <v>9</v>
      </c>
    </row>
    <row r="9" spans="1:18" x14ac:dyDescent="0.2">
      <c r="A9" s="15" t="s">
        <v>18</v>
      </c>
      <c r="B9" s="16">
        <v>170112</v>
      </c>
      <c r="C9" s="16">
        <v>190885</v>
      </c>
      <c r="D9" s="16">
        <v>172839</v>
      </c>
      <c r="E9" s="16">
        <v>198190</v>
      </c>
      <c r="F9" s="16">
        <v>201108</v>
      </c>
      <c r="G9" s="17">
        <f t="shared" si="0"/>
        <v>2918</v>
      </c>
      <c r="H9" s="18">
        <f t="shared" si="1"/>
        <v>1.4723245370603877E-2</v>
      </c>
      <c r="I9" s="16">
        <f t="shared" si="2"/>
        <v>3</v>
      </c>
      <c r="J9" s="19">
        <f t="shared" si="3"/>
        <v>2</v>
      </c>
      <c r="K9" s="20">
        <f t="shared" si="4"/>
        <v>10223</v>
      </c>
      <c r="L9" s="18">
        <f t="shared" si="5"/>
        <v>5.355580585169073E-2</v>
      </c>
      <c r="M9" s="21">
        <f t="shared" si="6"/>
        <v>14</v>
      </c>
      <c r="N9" s="22">
        <f t="shared" si="7"/>
        <v>1</v>
      </c>
      <c r="O9" s="23">
        <f t="shared" si="8"/>
        <v>28269</v>
      </c>
      <c r="P9" s="24">
        <f t="shared" si="9"/>
        <v>0.16355683613073446</v>
      </c>
      <c r="Q9" s="25">
        <f t="shared" si="10"/>
        <v>14</v>
      </c>
      <c r="R9" s="26">
        <f t="shared" si="11"/>
        <v>3</v>
      </c>
    </row>
    <row r="10" spans="1:18" x14ac:dyDescent="0.2">
      <c r="A10" s="15" t="s">
        <v>19</v>
      </c>
      <c r="B10" s="16">
        <v>125731</v>
      </c>
      <c r="C10" s="16">
        <v>131218</v>
      </c>
      <c r="D10" s="16">
        <v>128729</v>
      </c>
      <c r="E10" s="16">
        <v>133197</v>
      </c>
      <c r="F10" s="16">
        <v>133270</v>
      </c>
      <c r="G10" s="17">
        <f t="shared" si="0"/>
        <v>73</v>
      </c>
      <c r="H10" s="18">
        <f t="shared" si="1"/>
        <v>5.4806039175048227E-4</v>
      </c>
      <c r="I10" s="16">
        <f t="shared" si="2"/>
        <v>19</v>
      </c>
      <c r="J10" s="19">
        <f t="shared" si="3"/>
        <v>18</v>
      </c>
      <c r="K10" s="20">
        <f t="shared" si="4"/>
        <v>2052</v>
      </c>
      <c r="L10" s="18">
        <f t="shared" si="5"/>
        <v>1.5638098431617564E-2</v>
      </c>
      <c r="M10" s="21">
        <f t="shared" si="6"/>
        <v>26</v>
      </c>
      <c r="N10" s="22">
        <f t="shared" si="7"/>
        <v>22</v>
      </c>
      <c r="O10" s="23">
        <f>F10-D10</f>
        <v>4541</v>
      </c>
      <c r="P10" s="24">
        <f t="shared" si="9"/>
        <v>3.5275656611952311E-2</v>
      </c>
      <c r="Q10" s="25">
        <f t="shared" si="10"/>
        <v>29</v>
      </c>
      <c r="R10" s="26">
        <f t="shared" si="11"/>
        <v>22</v>
      </c>
    </row>
    <row r="11" spans="1:18" x14ac:dyDescent="0.2">
      <c r="A11" s="15" t="s">
        <v>20</v>
      </c>
      <c r="B11" s="16">
        <v>221463</v>
      </c>
      <c r="C11" s="16">
        <v>235059</v>
      </c>
      <c r="D11" s="16">
        <v>228147</v>
      </c>
      <c r="E11" s="16">
        <v>236234</v>
      </c>
      <c r="F11" s="16">
        <v>237801</v>
      </c>
      <c r="G11" s="17">
        <f t="shared" si="0"/>
        <v>1567</v>
      </c>
      <c r="H11" s="18">
        <f t="shared" si="1"/>
        <v>6.6332534690181078E-3</v>
      </c>
      <c r="I11" s="16">
        <f t="shared" si="2"/>
        <v>7</v>
      </c>
      <c r="J11" s="19">
        <f t="shared" si="3"/>
        <v>5</v>
      </c>
      <c r="K11" s="20">
        <f t="shared" si="4"/>
        <v>2742</v>
      </c>
      <c r="L11" s="18">
        <f t="shared" si="5"/>
        <v>1.1665156407540289E-2</v>
      </c>
      <c r="M11" s="21">
        <f t="shared" si="6"/>
        <v>24</v>
      </c>
      <c r="N11" s="22">
        <f t="shared" si="7"/>
        <v>24</v>
      </c>
      <c r="O11" s="23">
        <f>F11-D11</f>
        <v>9654</v>
      </c>
      <c r="P11" s="24">
        <f t="shared" si="9"/>
        <v>4.2314823337584961E-2</v>
      </c>
      <c r="Q11" s="25">
        <f t="shared" si="10"/>
        <v>24</v>
      </c>
      <c r="R11" s="26">
        <f t="shared" si="11"/>
        <v>15</v>
      </c>
    </row>
    <row r="12" spans="1:18" x14ac:dyDescent="0.2">
      <c r="A12" s="15" t="s">
        <v>21</v>
      </c>
      <c r="B12" s="16">
        <v>903594</v>
      </c>
      <c r="C12" s="16">
        <v>930477</v>
      </c>
      <c r="D12" s="16">
        <v>925796</v>
      </c>
      <c r="E12" s="16">
        <v>960620</v>
      </c>
      <c r="F12" s="16">
        <v>959575</v>
      </c>
      <c r="G12" s="17">
        <f t="shared" si="0"/>
        <v>-1045</v>
      </c>
      <c r="H12" s="18">
        <f t="shared" si="1"/>
        <v>-1.0878391039120805E-3</v>
      </c>
      <c r="I12" s="16">
        <f t="shared" si="2"/>
        <v>25</v>
      </c>
      <c r="J12" s="19">
        <f t="shared" si="3"/>
        <v>23</v>
      </c>
      <c r="K12" s="20">
        <f t="shared" si="4"/>
        <v>29098</v>
      </c>
      <c r="L12" s="18">
        <f t="shared" si="5"/>
        <v>3.1272132465391511E-2</v>
      </c>
      <c r="M12" s="21">
        <f t="shared" si="6"/>
        <v>4</v>
      </c>
      <c r="N12" s="22">
        <f t="shared" si="7"/>
        <v>8</v>
      </c>
      <c r="O12" s="23">
        <f t="shared" si="8"/>
        <v>33779</v>
      </c>
      <c r="P12" s="24">
        <f t="shared" si="9"/>
        <v>3.648643977722954E-2</v>
      </c>
      <c r="Q12" s="25">
        <f t="shared" si="10"/>
        <v>9</v>
      </c>
      <c r="R12" s="26">
        <f t="shared" si="11"/>
        <v>21</v>
      </c>
    </row>
    <row r="13" spans="1:18" x14ac:dyDescent="0.2">
      <c r="A13" s="15" t="s">
        <v>22</v>
      </c>
      <c r="B13" s="16">
        <v>3246669</v>
      </c>
      <c r="C13" s="16">
        <v>3312592</v>
      </c>
      <c r="D13" s="16">
        <v>3216137</v>
      </c>
      <c r="E13" s="16">
        <v>3323522</v>
      </c>
      <c r="F13" s="16">
        <v>3326256</v>
      </c>
      <c r="G13" s="17">
        <f t="shared" si="0"/>
        <v>2734</v>
      </c>
      <c r="H13" s="18">
        <f t="shared" si="1"/>
        <v>8.2262130354493479E-4</v>
      </c>
      <c r="I13" s="16">
        <f t="shared" si="2"/>
        <v>4</v>
      </c>
      <c r="J13" s="19">
        <f t="shared" si="3"/>
        <v>16</v>
      </c>
      <c r="K13" s="20">
        <f t="shared" si="4"/>
        <v>13664</v>
      </c>
      <c r="L13" s="18">
        <f t="shared" si="5"/>
        <v>4.1248665697435349E-3</v>
      </c>
      <c r="M13" s="21">
        <f t="shared" si="6"/>
        <v>12</v>
      </c>
      <c r="N13" s="22">
        <f t="shared" si="7"/>
        <v>28</v>
      </c>
      <c r="O13" s="23">
        <f t="shared" si="8"/>
        <v>110119</v>
      </c>
      <c r="P13" s="24">
        <f t="shared" si="9"/>
        <v>3.4239524000376775E-2</v>
      </c>
      <c r="Q13" s="25">
        <f t="shared" si="10"/>
        <v>1</v>
      </c>
      <c r="R13" s="26">
        <f t="shared" si="11"/>
        <v>23</v>
      </c>
    </row>
    <row r="14" spans="1:18" x14ac:dyDescent="0.2">
      <c r="A14" s="15" t="s">
        <v>23</v>
      </c>
      <c r="B14" s="16">
        <v>757473</v>
      </c>
      <c r="C14" s="16">
        <v>789468</v>
      </c>
      <c r="D14" s="16">
        <v>771042</v>
      </c>
      <c r="E14" s="16">
        <v>814164</v>
      </c>
      <c r="F14" s="16">
        <v>814500</v>
      </c>
      <c r="G14" s="17">
        <f t="shared" si="0"/>
        <v>336</v>
      </c>
      <c r="H14" s="18">
        <f t="shared" si="1"/>
        <v>4.1269326573023513E-4</v>
      </c>
      <c r="I14" s="16">
        <f t="shared" si="2"/>
        <v>15</v>
      </c>
      <c r="J14" s="19">
        <f t="shared" si="3"/>
        <v>19</v>
      </c>
      <c r="K14" s="20">
        <f t="shared" si="4"/>
        <v>25032</v>
      </c>
      <c r="L14" s="18">
        <f t="shared" si="5"/>
        <v>3.1707428293483719E-2</v>
      </c>
      <c r="M14" s="21">
        <f t="shared" si="6"/>
        <v>7</v>
      </c>
      <c r="N14" s="22">
        <f t="shared" si="7"/>
        <v>7</v>
      </c>
      <c r="O14" s="23">
        <f t="shared" si="8"/>
        <v>43458</v>
      </c>
      <c r="P14" s="24">
        <f t="shared" si="9"/>
        <v>5.6362688413860829E-2</v>
      </c>
      <c r="Q14" s="25">
        <f t="shared" si="10"/>
        <v>8</v>
      </c>
      <c r="R14" s="26">
        <f t="shared" si="11"/>
        <v>8</v>
      </c>
    </row>
    <row r="15" spans="1:18" x14ac:dyDescent="0.2">
      <c r="A15" s="15" t="s">
        <v>24</v>
      </c>
      <c r="B15" s="16">
        <v>135945</v>
      </c>
      <c r="C15" s="16">
        <v>140370</v>
      </c>
      <c r="D15" s="16">
        <v>137842</v>
      </c>
      <c r="E15" s="16">
        <v>142922</v>
      </c>
      <c r="F15" s="16">
        <v>142884</v>
      </c>
      <c r="G15" s="17">
        <f t="shared" si="0"/>
        <v>-38</v>
      </c>
      <c r="H15" s="18">
        <f t="shared" si="1"/>
        <v>-2.65879290802018E-4</v>
      </c>
      <c r="I15" s="16">
        <f t="shared" si="2"/>
        <v>20</v>
      </c>
      <c r="J15" s="19">
        <f t="shared" si="3"/>
        <v>21</v>
      </c>
      <c r="K15" s="20">
        <f t="shared" si="4"/>
        <v>2514</v>
      </c>
      <c r="L15" s="18">
        <f t="shared" si="5"/>
        <v>1.7909809788416275E-2</v>
      </c>
      <c r="M15" s="21">
        <f t="shared" si="6"/>
        <v>25</v>
      </c>
      <c r="N15" s="22">
        <f t="shared" si="7"/>
        <v>18</v>
      </c>
      <c r="O15" s="23">
        <f t="shared" si="8"/>
        <v>5042</v>
      </c>
      <c r="P15" s="24">
        <f t="shared" si="9"/>
        <v>3.6578111170760819E-2</v>
      </c>
      <c r="Q15" s="25">
        <f t="shared" si="10"/>
        <v>28</v>
      </c>
      <c r="R15" s="26">
        <f t="shared" si="11"/>
        <v>20</v>
      </c>
    </row>
    <row r="16" spans="1:18" x14ac:dyDescent="0.2">
      <c r="A16" s="15" t="s">
        <v>25</v>
      </c>
      <c r="B16" s="16">
        <v>239136</v>
      </c>
      <c r="C16" s="16">
        <v>254204</v>
      </c>
      <c r="D16" s="16">
        <v>243118</v>
      </c>
      <c r="E16" s="16">
        <v>259036</v>
      </c>
      <c r="F16" s="16">
        <v>258662</v>
      </c>
      <c r="G16" s="17">
        <f t="shared" si="0"/>
        <v>-374</v>
      </c>
      <c r="H16" s="18">
        <f t="shared" si="1"/>
        <v>-1.4438147593385242E-3</v>
      </c>
      <c r="I16" s="16">
        <f t="shared" si="2"/>
        <v>22</v>
      </c>
      <c r="J16" s="19">
        <f t="shared" si="3"/>
        <v>26</v>
      </c>
      <c r="K16" s="20">
        <f t="shared" si="4"/>
        <v>4458</v>
      </c>
      <c r="L16" s="18">
        <f t="shared" si="5"/>
        <v>1.7537096190461288E-2</v>
      </c>
      <c r="M16" s="21">
        <f t="shared" si="6"/>
        <v>21</v>
      </c>
      <c r="N16" s="22">
        <f t="shared" si="7"/>
        <v>19</v>
      </c>
      <c r="O16" s="23">
        <f t="shared" si="8"/>
        <v>15544</v>
      </c>
      <c r="P16" s="24">
        <f t="shared" si="9"/>
        <v>6.3936031063105192E-2</v>
      </c>
      <c r="Q16" s="25">
        <f t="shared" si="10"/>
        <v>19</v>
      </c>
      <c r="R16" s="26">
        <f>_xlfn.RANK.EQ(P16,$P$7:$P$38)</f>
        <v>7</v>
      </c>
    </row>
    <row r="17" spans="1:18" x14ac:dyDescent="0.2">
      <c r="A17" s="15" t="s">
        <v>26</v>
      </c>
      <c r="B17" s="16">
        <v>1593415</v>
      </c>
      <c r="C17" s="16">
        <v>1650381</v>
      </c>
      <c r="D17" s="16">
        <v>1613698</v>
      </c>
      <c r="E17" s="16">
        <v>1674576</v>
      </c>
      <c r="F17" s="16">
        <v>1679022</v>
      </c>
      <c r="G17" s="17">
        <f t="shared" si="0"/>
        <v>4446</v>
      </c>
      <c r="H17" s="18">
        <f t="shared" si="1"/>
        <v>2.6550004299594754E-3</v>
      </c>
      <c r="I17" s="16">
        <f t="shared" si="2"/>
        <v>2</v>
      </c>
      <c r="J17" s="19">
        <f t="shared" si="3"/>
        <v>10</v>
      </c>
      <c r="K17" s="20">
        <f t="shared" si="4"/>
        <v>28641</v>
      </c>
      <c r="L17" s="18">
        <f t="shared" si="5"/>
        <v>1.7354174581505788E-2</v>
      </c>
      <c r="M17" s="21">
        <f t="shared" si="6"/>
        <v>5</v>
      </c>
      <c r="N17" s="22">
        <f t="shared" si="7"/>
        <v>20</v>
      </c>
      <c r="O17" s="23">
        <f t="shared" si="8"/>
        <v>65324</v>
      </c>
      <c r="P17" s="24">
        <f t="shared" si="9"/>
        <v>4.0480932615644338E-2</v>
      </c>
      <c r="Q17" s="25">
        <f t="shared" si="10"/>
        <v>5</v>
      </c>
      <c r="R17" s="26">
        <f t="shared" si="11"/>
        <v>18</v>
      </c>
    </row>
    <row r="18" spans="1:18" x14ac:dyDescent="0.2">
      <c r="A18" s="15" t="s">
        <v>27</v>
      </c>
      <c r="B18" s="16">
        <v>973396</v>
      </c>
      <c r="C18" s="16">
        <v>1014873</v>
      </c>
      <c r="D18" s="16">
        <v>990113</v>
      </c>
      <c r="E18" s="16">
        <v>1036387</v>
      </c>
      <c r="F18" s="16">
        <v>1035474</v>
      </c>
      <c r="G18" s="17">
        <f t="shared" si="0"/>
        <v>-913</v>
      </c>
      <c r="H18" s="18">
        <f t="shared" si="1"/>
        <v>-8.8094505237912291E-4</v>
      </c>
      <c r="I18" s="16">
        <f t="shared" si="2"/>
        <v>24</v>
      </c>
      <c r="J18" s="19">
        <f t="shared" si="3"/>
        <v>22</v>
      </c>
      <c r="K18" s="20">
        <f t="shared" si="4"/>
        <v>20601</v>
      </c>
      <c r="L18" s="18">
        <f t="shared" si="5"/>
        <v>2.0299091610477271E-2</v>
      </c>
      <c r="M18" s="21">
        <f t="shared" si="6"/>
        <v>9</v>
      </c>
      <c r="N18" s="22">
        <f t="shared" si="7"/>
        <v>15</v>
      </c>
      <c r="O18" s="23">
        <f t="shared" si="8"/>
        <v>45361</v>
      </c>
      <c r="P18" s="24">
        <f t="shared" si="9"/>
        <v>4.581396264870774E-2</v>
      </c>
      <c r="Q18" s="25">
        <f t="shared" si="10"/>
        <v>7</v>
      </c>
      <c r="R18" s="26">
        <f t="shared" si="11"/>
        <v>12</v>
      </c>
    </row>
    <row r="19" spans="1:18" x14ac:dyDescent="0.2">
      <c r="A19" s="15" t="s">
        <v>28</v>
      </c>
      <c r="B19" s="16">
        <v>146771</v>
      </c>
      <c r="C19" s="16">
        <v>153546</v>
      </c>
      <c r="D19" s="16">
        <v>147121</v>
      </c>
      <c r="E19" s="16">
        <v>150643</v>
      </c>
      <c r="F19" s="16">
        <v>150848</v>
      </c>
      <c r="G19" s="17">
        <f t="shared" si="0"/>
        <v>205</v>
      </c>
      <c r="H19" s="18">
        <f t="shared" si="1"/>
        <v>1.3608332282282198E-3</v>
      </c>
      <c r="I19" s="16">
        <f>_xlfn.RANK.EQ(G19,$G$7:$G$38)</f>
        <v>17</v>
      </c>
      <c r="J19" s="19">
        <f>_xlfn.RANK.EQ(H19,$H$7:$H$38)</f>
        <v>14</v>
      </c>
      <c r="K19" s="20">
        <f t="shared" si="4"/>
        <v>-2698</v>
      </c>
      <c r="L19" s="18">
        <f t="shared" si="5"/>
        <v>-1.7571281570343711E-2</v>
      </c>
      <c r="M19" s="21">
        <f t="shared" si="6"/>
        <v>32</v>
      </c>
      <c r="N19" s="22">
        <f t="shared" si="7"/>
        <v>32</v>
      </c>
      <c r="O19" s="23">
        <f t="shared" si="8"/>
        <v>3727</v>
      </c>
      <c r="P19" s="24">
        <f t="shared" si="9"/>
        <v>2.5332889254423119E-2</v>
      </c>
      <c r="Q19" s="25">
        <f t="shared" si="10"/>
        <v>31</v>
      </c>
      <c r="R19" s="26">
        <f t="shared" si="11"/>
        <v>29</v>
      </c>
    </row>
    <row r="20" spans="1:18" s="27" customFormat="1" x14ac:dyDescent="0.2">
      <c r="A20" s="15" t="s">
        <v>29</v>
      </c>
      <c r="B20" s="16">
        <v>218499</v>
      </c>
      <c r="C20" s="16">
        <v>240431</v>
      </c>
      <c r="D20" s="16">
        <v>222289</v>
      </c>
      <c r="E20" s="16">
        <v>248308</v>
      </c>
      <c r="F20" s="16">
        <v>249917</v>
      </c>
      <c r="G20" s="17">
        <f t="shared" si="0"/>
        <v>1609</v>
      </c>
      <c r="H20" s="18">
        <f t="shared" si="1"/>
        <v>6.4798556631280313E-3</v>
      </c>
      <c r="I20" s="16">
        <f t="shared" si="2"/>
        <v>6</v>
      </c>
      <c r="J20" s="19">
        <f t="shared" si="3"/>
        <v>6</v>
      </c>
      <c r="K20" s="20">
        <f t="shared" si="4"/>
        <v>9486</v>
      </c>
      <c r="L20" s="18">
        <f t="shared" si="5"/>
        <v>3.9454146927808909E-2</v>
      </c>
      <c r="M20" s="21">
        <f t="shared" si="6"/>
        <v>15</v>
      </c>
      <c r="N20" s="22">
        <f t="shared" si="7"/>
        <v>6</v>
      </c>
      <c r="O20" s="23">
        <f t="shared" si="8"/>
        <v>27628</v>
      </c>
      <c r="P20" s="24">
        <f t="shared" si="9"/>
        <v>0.12428865126029631</v>
      </c>
      <c r="Q20" s="25">
        <f t="shared" si="10"/>
        <v>15</v>
      </c>
      <c r="R20" s="26">
        <f t="shared" si="11"/>
        <v>4</v>
      </c>
    </row>
    <row r="21" spans="1:18" s="27" customFormat="1" x14ac:dyDescent="0.2">
      <c r="A21" s="28" t="s">
        <v>30</v>
      </c>
      <c r="B21" s="29">
        <v>1780367</v>
      </c>
      <c r="C21" s="29">
        <v>1849999</v>
      </c>
      <c r="D21" s="29">
        <v>1810884</v>
      </c>
      <c r="E21" s="29">
        <v>1886776</v>
      </c>
      <c r="F21" s="29">
        <v>1884715</v>
      </c>
      <c r="G21" s="30">
        <f>F21-E21</f>
        <v>-2061</v>
      </c>
      <c r="H21" s="31">
        <f>F21/E21-1</f>
        <v>-1.092339525200714E-3</v>
      </c>
      <c r="I21" s="29">
        <f t="shared" si="2"/>
        <v>28</v>
      </c>
      <c r="J21" s="32">
        <f t="shared" si="3"/>
        <v>24</v>
      </c>
      <c r="K21" s="33">
        <f>F21-C21</f>
        <v>34716</v>
      </c>
      <c r="L21" s="31">
        <f>F21/C21-1</f>
        <v>1.8765415548873232E-2</v>
      </c>
      <c r="M21" s="34">
        <f>_xlfn.RANK.EQ(K21,$K$7:$K$38)</f>
        <v>2</v>
      </c>
      <c r="N21" s="35">
        <f>_xlfn.RANK.EQ(L21,$L$7:$L$38)</f>
        <v>16</v>
      </c>
      <c r="O21" s="36">
        <f>F21-D21</f>
        <v>73831</v>
      </c>
      <c r="P21" s="37">
        <f>F21/D21-1</f>
        <v>4.0770695417265745E-2</v>
      </c>
      <c r="Q21" s="38">
        <f>_xlfn.RANK.EQ(O21,$O$7:$O$38)</f>
        <v>3</v>
      </c>
      <c r="R21" s="39">
        <f>_xlfn.RANK.EQ(P21,$P$7:$P$38)</f>
        <v>17</v>
      </c>
    </row>
    <row r="22" spans="1:18" x14ac:dyDescent="0.2">
      <c r="A22" s="15" t="s">
        <v>31</v>
      </c>
      <c r="B22" s="16">
        <v>461602</v>
      </c>
      <c r="C22" s="16">
        <v>465270</v>
      </c>
      <c r="D22" s="16">
        <v>460254</v>
      </c>
      <c r="E22" s="16">
        <v>468910</v>
      </c>
      <c r="F22" s="16">
        <v>466191</v>
      </c>
      <c r="G22" s="17">
        <f t="shared" si="0"/>
        <v>-2719</v>
      </c>
      <c r="H22" s="18">
        <f t="shared" si="1"/>
        <v>-5.7985540935360236E-3</v>
      </c>
      <c r="I22" s="16">
        <f t="shared" si="2"/>
        <v>29</v>
      </c>
      <c r="J22" s="19">
        <f t="shared" si="3"/>
        <v>31</v>
      </c>
      <c r="K22" s="20">
        <f t="shared" si="4"/>
        <v>921</v>
      </c>
      <c r="L22" s="18">
        <f t="shared" si="5"/>
        <v>1.979495776645912E-3</v>
      </c>
      <c r="M22" s="21">
        <f t="shared" si="6"/>
        <v>30</v>
      </c>
      <c r="N22" s="22">
        <f t="shared" si="7"/>
        <v>29</v>
      </c>
      <c r="O22" s="23">
        <f t="shared" si="8"/>
        <v>5937</v>
      </c>
      <c r="P22" s="24">
        <f t="shared" si="9"/>
        <v>1.2899399027493486E-2</v>
      </c>
      <c r="Q22" s="25">
        <f t="shared" si="10"/>
        <v>27</v>
      </c>
      <c r="R22" s="26">
        <f t="shared" si="11"/>
        <v>32</v>
      </c>
    </row>
    <row r="23" spans="1:18" x14ac:dyDescent="0.2">
      <c r="A23" s="15" t="s">
        <v>32</v>
      </c>
      <c r="B23" s="16">
        <v>205308</v>
      </c>
      <c r="C23" s="16">
        <v>213192</v>
      </c>
      <c r="D23" s="16">
        <v>205634</v>
      </c>
      <c r="E23" s="16">
        <v>214140</v>
      </c>
      <c r="F23" s="16">
        <v>214838</v>
      </c>
      <c r="G23" s="17">
        <f t="shared" si="0"/>
        <v>698</v>
      </c>
      <c r="H23" s="18">
        <f t="shared" si="1"/>
        <v>3.2595498272158796E-3</v>
      </c>
      <c r="I23" s="16">
        <f t="shared" si="2"/>
        <v>13</v>
      </c>
      <c r="J23" s="19">
        <f t="shared" si="3"/>
        <v>9</v>
      </c>
      <c r="K23" s="20">
        <f t="shared" si="4"/>
        <v>1646</v>
      </c>
      <c r="L23" s="18">
        <f t="shared" si="5"/>
        <v>7.7207399902434748E-3</v>
      </c>
      <c r="M23" s="21">
        <f t="shared" si="6"/>
        <v>28</v>
      </c>
      <c r="N23" s="22">
        <f t="shared" si="7"/>
        <v>26</v>
      </c>
      <c r="O23" s="23">
        <f t="shared" si="8"/>
        <v>9204</v>
      </c>
      <c r="P23" s="24">
        <f t="shared" si="9"/>
        <v>4.4759135162473207E-2</v>
      </c>
      <c r="Q23" s="25">
        <f t="shared" si="10"/>
        <v>25</v>
      </c>
      <c r="R23" s="26">
        <f t="shared" si="11"/>
        <v>13</v>
      </c>
    </row>
    <row r="24" spans="1:18" x14ac:dyDescent="0.2">
      <c r="A24" s="15" t="s">
        <v>33</v>
      </c>
      <c r="B24" s="16">
        <v>149477</v>
      </c>
      <c r="C24" s="16">
        <v>160665</v>
      </c>
      <c r="D24" s="16">
        <v>155031</v>
      </c>
      <c r="E24" s="16">
        <v>167333</v>
      </c>
      <c r="F24" s="16">
        <v>168519</v>
      </c>
      <c r="G24" s="17">
        <f t="shared" si="0"/>
        <v>1186</v>
      </c>
      <c r="H24" s="18">
        <f t="shared" si="1"/>
        <v>7.0876635212420158E-3</v>
      </c>
      <c r="I24" s="16">
        <f t="shared" si="2"/>
        <v>9</v>
      </c>
      <c r="J24" s="19">
        <f t="shared" si="3"/>
        <v>4</v>
      </c>
      <c r="K24" s="20">
        <f t="shared" si="4"/>
        <v>7854</v>
      </c>
      <c r="L24" s="18">
        <f t="shared" si="5"/>
        <v>4.8884324526188072E-2</v>
      </c>
      <c r="M24" s="21">
        <f t="shared" si="6"/>
        <v>17</v>
      </c>
      <c r="N24" s="22">
        <f t="shared" si="7"/>
        <v>3</v>
      </c>
      <c r="O24" s="23">
        <f t="shared" si="8"/>
        <v>13488</v>
      </c>
      <c r="P24" s="24">
        <f t="shared" si="9"/>
        <v>8.7001954447820218E-2</v>
      </c>
      <c r="Q24" s="25">
        <f t="shared" si="10"/>
        <v>20</v>
      </c>
      <c r="R24" s="26">
        <f t="shared" si="11"/>
        <v>5</v>
      </c>
    </row>
    <row r="25" spans="1:18" x14ac:dyDescent="0.2">
      <c r="A25" s="15" t="s">
        <v>34</v>
      </c>
      <c r="B25" s="16">
        <v>1610359</v>
      </c>
      <c r="C25" s="16">
        <v>1696729</v>
      </c>
      <c r="D25" s="16">
        <v>1648923</v>
      </c>
      <c r="E25" s="16">
        <v>1742010</v>
      </c>
      <c r="F25" s="16">
        <v>1735354</v>
      </c>
      <c r="G25" s="17">
        <f t="shared" si="0"/>
        <v>-6656</v>
      </c>
      <c r="H25" s="18">
        <f t="shared" si="1"/>
        <v>-3.8208735885557621E-3</v>
      </c>
      <c r="I25" s="16">
        <f t="shared" si="2"/>
        <v>32</v>
      </c>
      <c r="J25" s="19">
        <f t="shared" si="3"/>
        <v>30</v>
      </c>
      <c r="K25" s="20">
        <f t="shared" si="4"/>
        <v>38625</v>
      </c>
      <c r="L25" s="18">
        <f t="shared" si="5"/>
        <v>2.2764389599046142E-2</v>
      </c>
      <c r="M25" s="21">
        <f t="shared" si="6"/>
        <v>1</v>
      </c>
      <c r="N25" s="22">
        <f t="shared" si="7"/>
        <v>12</v>
      </c>
      <c r="O25" s="23">
        <f t="shared" si="8"/>
        <v>86431</v>
      </c>
      <c r="P25" s="24">
        <f t="shared" si="9"/>
        <v>5.2416638011599126E-2</v>
      </c>
      <c r="Q25" s="25">
        <f t="shared" si="10"/>
        <v>2</v>
      </c>
      <c r="R25" s="26">
        <f>_xlfn.RANK.EQ(P25,$P$7:$P$38)</f>
        <v>10</v>
      </c>
    </row>
    <row r="26" spans="1:18" x14ac:dyDescent="0.2">
      <c r="A26" s="15" t="s">
        <v>35</v>
      </c>
      <c r="B26" s="16">
        <v>208539</v>
      </c>
      <c r="C26" s="16">
        <v>211048</v>
      </c>
      <c r="D26" s="16">
        <v>208305</v>
      </c>
      <c r="E26" s="16">
        <v>212666</v>
      </c>
      <c r="F26" s="16">
        <v>212798</v>
      </c>
      <c r="G26" s="17">
        <f t="shared" si="0"/>
        <v>132</v>
      </c>
      <c r="H26" s="18">
        <f t="shared" si="1"/>
        <v>6.2069160091415831E-4</v>
      </c>
      <c r="I26" s="16">
        <f t="shared" si="2"/>
        <v>18</v>
      </c>
      <c r="J26" s="19">
        <f t="shared" si="3"/>
        <v>17</v>
      </c>
      <c r="K26" s="20">
        <f t="shared" si="4"/>
        <v>1750</v>
      </c>
      <c r="L26" s="18">
        <f t="shared" si="5"/>
        <v>8.2919525416018658E-3</v>
      </c>
      <c r="M26" s="21">
        <f t="shared" si="6"/>
        <v>27</v>
      </c>
      <c r="N26" s="22">
        <f t="shared" si="7"/>
        <v>25</v>
      </c>
      <c r="O26" s="23">
        <f t="shared" si="8"/>
        <v>4493</v>
      </c>
      <c r="P26" s="24">
        <f t="shared" si="9"/>
        <v>2.1569333429346305E-2</v>
      </c>
      <c r="Q26" s="25">
        <f>_xlfn.RANK.EQ(O26,$O$7:$O$38)</f>
        <v>30</v>
      </c>
      <c r="R26" s="26">
        <f t="shared" si="11"/>
        <v>30</v>
      </c>
    </row>
    <row r="27" spans="1:18" x14ac:dyDescent="0.2">
      <c r="A27" s="15" t="s">
        <v>36</v>
      </c>
      <c r="B27" s="16">
        <v>590229</v>
      </c>
      <c r="C27" s="16">
        <v>611779</v>
      </c>
      <c r="D27" s="16">
        <v>592577</v>
      </c>
      <c r="E27" s="16">
        <v>613712</v>
      </c>
      <c r="F27" s="16">
        <v>616226</v>
      </c>
      <c r="G27" s="17">
        <f t="shared" si="0"/>
        <v>2514</v>
      </c>
      <c r="H27" s="18">
        <f t="shared" si="1"/>
        <v>4.0963839716348094E-3</v>
      </c>
      <c r="I27" s="16">
        <f t="shared" si="2"/>
        <v>5</v>
      </c>
      <c r="J27" s="19">
        <f t="shared" si="3"/>
        <v>7</v>
      </c>
      <c r="K27" s="20">
        <f t="shared" si="4"/>
        <v>4447</v>
      </c>
      <c r="L27" s="18">
        <f t="shared" si="5"/>
        <v>7.2689647732269158E-3</v>
      </c>
      <c r="M27" s="21">
        <f t="shared" si="6"/>
        <v>22</v>
      </c>
      <c r="N27" s="22">
        <f t="shared" si="7"/>
        <v>27</v>
      </c>
      <c r="O27" s="23">
        <f t="shared" si="8"/>
        <v>23649</v>
      </c>
      <c r="P27" s="24">
        <f t="shared" si="9"/>
        <v>3.9908737598657984E-2</v>
      </c>
      <c r="Q27" s="25">
        <f t="shared" si="10"/>
        <v>17</v>
      </c>
      <c r="R27" s="26">
        <f t="shared" si="11"/>
        <v>19</v>
      </c>
    </row>
    <row r="28" spans="1:18" x14ac:dyDescent="0.2">
      <c r="A28" s="15" t="s">
        <v>37</v>
      </c>
      <c r="B28" s="16">
        <v>595496</v>
      </c>
      <c r="C28" s="16">
        <v>628676</v>
      </c>
      <c r="D28" s="16">
        <v>614757</v>
      </c>
      <c r="E28" s="16">
        <v>645716</v>
      </c>
      <c r="F28" s="16">
        <v>646893</v>
      </c>
      <c r="G28" s="17">
        <f t="shared" si="0"/>
        <v>1177</v>
      </c>
      <c r="H28" s="18">
        <f t="shared" si="1"/>
        <v>1.8227827713732658E-3</v>
      </c>
      <c r="I28" s="16">
        <f t="shared" si="2"/>
        <v>10</v>
      </c>
      <c r="J28" s="19">
        <f t="shared" si="3"/>
        <v>11</v>
      </c>
      <c r="K28" s="20">
        <f t="shared" si="4"/>
        <v>18217</v>
      </c>
      <c r="L28" s="18">
        <f t="shared" si="5"/>
        <v>2.8976770228225757E-2</v>
      </c>
      <c r="M28" s="21">
        <f t="shared" si="6"/>
        <v>10</v>
      </c>
      <c r="N28" s="22">
        <f t="shared" si="7"/>
        <v>10</v>
      </c>
      <c r="O28" s="23">
        <f t="shared" si="8"/>
        <v>32136</v>
      </c>
      <c r="P28" s="24">
        <f t="shared" si="9"/>
        <v>5.2274313265241457E-2</v>
      </c>
      <c r="Q28" s="25">
        <f t="shared" si="10"/>
        <v>10</v>
      </c>
      <c r="R28" s="26">
        <f t="shared" si="11"/>
        <v>11</v>
      </c>
    </row>
    <row r="29" spans="1:18" x14ac:dyDescent="0.2">
      <c r="A29" s="15" t="s">
        <v>38</v>
      </c>
      <c r="B29" s="16">
        <v>365783</v>
      </c>
      <c r="C29" s="16">
        <v>432986</v>
      </c>
      <c r="D29" s="16">
        <v>384821</v>
      </c>
      <c r="E29" s="16">
        <v>445823</v>
      </c>
      <c r="F29" s="16">
        <v>453929</v>
      </c>
      <c r="G29" s="17">
        <f t="shared" si="0"/>
        <v>8106</v>
      </c>
      <c r="H29" s="18">
        <f t="shared" si="1"/>
        <v>1.8182103659972748E-2</v>
      </c>
      <c r="I29" s="16">
        <f t="shared" si="2"/>
        <v>1</v>
      </c>
      <c r="J29" s="19">
        <f t="shared" si="3"/>
        <v>1</v>
      </c>
      <c r="K29" s="20">
        <f t="shared" si="4"/>
        <v>20943</v>
      </c>
      <c r="L29" s="18">
        <f t="shared" si="5"/>
        <v>4.8368769429034675E-2</v>
      </c>
      <c r="M29" s="21">
        <f t="shared" si="6"/>
        <v>8</v>
      </c>
      <c r="N29" s="22">
        <f t="shared" si="7"/>
        <v>4</v>
      </c>
      <c r="O29" s="23">
        <f t="shared" si="8"/>
        <v>69108</v>
      </c>
      <c r="P29" s="24">
        <f t="shared" si="9"/>
        <v>0.17958479396914417</v>
      </c>
      <c r="Q29" s="25">
        <f t="shared" si="10"/>
        <v>4</v>
      </c>
      <c r="R29" s="26">
        <f t="shared" si="11"/>
        <v>1</v>
      </c>
    </row>
    <row r="30" spans="1:18" x14ac:dyDescent="0.2">
      <c r="A30" s="15" t="s">
        <v>39</v>
      </c>
      <c r="B30" s="16">
        <v>440501</v>
      </c>
      <c r="C30" s="16">
        <v>451010</v>
      </c>
      <c r="D30" s="16">
        <v>447102</v>
      </c>
      <c r="E30" s="16">
        <v>458029</v>
      </c>
      <c r="F30" s="16">
        <v>458772</v>
      </c>
      <c r="G30" s="17">
        <f t="shared" si="0"/>
        <v>743</v>
      </c>
      <c r="H30" s="18">
        <f t="shared" si="1"/>
        <v>1.6221680286618856E-3</v>
      </c>
      <c r="I30" s="16">
        <f t="shared" si="2"/>
        <v>12</v>
      </c>
      <c r="J30" s="19">
        <f t="shared" si="3"/>
        <v>12</v>
      </c>
      <c r="K30" s="20">
        <f t="shared" si="4"/>
        <v>7762</v>
      </c>
      <c r="L30" s="18">
        <f t="shared" si="5"/>
        <v>1.7210261413272532E-2</v>
      </c>
      <c r="M30" s="21">
        <f t="shared" si="6"/>
        <v>18</v>
      </c>
      <c r="N30" s="22">
        <f t="shared" si="7"/>
        <v>21</v>
      </c>
      <c r="O30" s="23">
        <f t="shared" si="8"/>
        <v>11670</v>
      </c>
      <c r="P30" s="24">
        <f t="shared" si="9"/>
        <v>2.6101426520122928E-2</v>
      </c>
      <c r="Q30" s="25">
        <f t="shared" si="10"/>
        <v>21</v>
      </c>
      <c r="R30" s="26">
        <f t="shared" si="11"/>
        <v>28</v>
      </c>
    </row>
    <row r="31" spans="1:18" x14ac:dyDescent="0.2">
      <c r="A31" s="15" t="s">
        <v>40</v>
      </c>
      <c r="B31" s="16">
        <v>570100</v>
      </c>
      <c r="C31" s="16">
        <v>586281</v>
      </c>
      <c r="D31" s="16">
        <v>583413</v>
      </c>
      <c r="E31" s="16">
        <v>599919</v>
      </c>
      <c r="F31" s="16">
        <v>593724</v>
      </c>
      <c r="G31" s="17">
        <f t="shared" si="0"/>
        <v>-6195</v>
      </c>
      <c r="H31" s="18">
        <f t="shared" si="1"/>
        <v>-1.0326394063198574E-2</v>
      </c>
      <c r="I31" s="16">
        <f t="shared" si="2"/>
        <v>31</v>
      </c>
      <c r="J31" s="19">
        <f t="shared" si="3"/>
        <v>32</v>
      </c>
      <c r="K31" s="20">
        <f t="shared" si="4"/>
        <v>7443</v>
      </c>
      <c r="L31" s="18">
        <f t="shared" si="5"/>
        <v>1.2695277520506476E-2</v>
      </c>
      <c r="M31" s="21">
        <f t="shared" si="6"/>
        <v>19</v>
      </c>
      <c r="N31" s="22">
        <f t="shared" si="7"/>
        <v>23</v>
      </c>
      <c r="O31" s="23">
        <f t="shared" si="8"/>
        <v>10311</v>
      </c>
      <c r="P31" s="24">
        <f t="shared" si="9"/>
        <v>1.7673586293071919E-2</v>
      </c>
      <c r="Q31" s="25">
        <f t="shared" si="10"/>
        <v>22</v>
      </c>
      <c r="R31" s="26">
        <f t="shared" si="11"/>
        <v>31</v>
      </c>
    </row>
    <row r="32" spans="1:18" x14ac:dyDescent="0.2">
      <c r="A32" s="15" t="s">
        <v>41</v>
      </c>
      <c r="B32" s="16">
        <v>575636</v>
      </c>
      <c r="C32" s="16">
        <v>596602</v>
      </c>
      <c r="D32" s="16">
        <v>597526</v>
      </c>
      <c r="E32" s="16">
        <v>623828</v>
      </c>
      <c r="F32" s="16">
        <v>622731</v>
      </c>
      <c r="G32" s="17">
        <f t="shared" si="0"/>
        <v>-1097</v>
      </c>
      <c r="H32" s="18">
        <f t="shared" si="1"/>
        <v>-1.7584975345767972E-3</v>
      </c>
      <c r="I32" s="16">
        <f t="shared" si="2"/>
        <v>26</v>
      </c>
      <c r="J32" s="19">
        <f t="shared" si="3"/>
        <v>27</v>
      </c>
      <c r="K32" s="20">
        <f t="shared" si="4"/>
        <v>26129</v>
      </c>
      <c r="L32" s="18">
        <f t="shared" si="5"/>
        <v>4.3796366757067551E-2</v>
      </c>
      <c r="M32" s="21">
        <f t="shared" si="6"/>
        <v>6</v>
      </c>
      <c r="N32" s="22">
        <f t="shared" si="7"/>
        <v>5</v>
      </c>
      <c r="O32" s="23">
        <f t="shared" si="8"/>
        <v>25205</v>
      </c>
      <c r="P32" s="24">
        <f t="shared" si="9"/>
        <v>4.218226487215615E-2</v>
      </c>
      <c r="Q32" s="25">
        <f t="shared" si="10"/>
        <v>16</v>
      </c>
      <c r="R32" s="26">
        <f t="shared" si="11"/>
        <v>16</v>
      </c>
    </row>
    <row r="33" spans="1:18" x14ac:dyDescent="0.2">
      <c r="A33" s="15" t="s">
        <v>42</v>
      </c>
      <c r="B33" s="16">
        <v>174213</v>
      </c>
      <c r="C33" s="16">
        <v>209338</v>
      </c>
      <c r="D33" s="16">
        <v>188355</v>
      </c>
      <c r="E33" s="16">
        <v>219759</v>
      </c>
      <c r="F33" s="16">
        <v>220036</v>
      </c>
      <c r="G33" s="17">
        <f t="shared" si="0"/>
        <v>277</v>
      </c>
      <c r="H33" s="18">
        <f t="shared" si="1"/>
        <v>1.2604716985424869E-3</v>
      </c>
      <c r="I33" s="16">
        <f t="shared" si="2"/>
        <v>16</v>
      </c>
      <c r="J33" s="19">
        <f t="shared" si="3"/>
        <v>15</v>
      </c>
      <c r="K33" s="20">
        <f t="shared" si="4"/>
        <v>10698</v>
      </c>
      <c r="L33" s="18">
        <f t="shared" si="5"/>
        <v>5.1103956281229435E-2</v>
      </c>
      <c r="M33" s="21">
        <f t="shared" si="6"/>
        <v>13</v>
      </c>
      <c r="N33" s="22">
        <f t="shared" si="7"/>
        <v>2</v>
      </c>
      <c r="O33" s="23">
        <f t="shared" si="8"/>
        <v>31681</v>
      </c>
      <c r="P33" s="24">
        <f t="shared" si="9"/>
        <v>0.16819834886252027</v>
      </c>
      <c r="Q33" s="25">
        <f t="shared" si="10"/>
        <v>11</v>
      </c>
      <c r="R33" s="26">
        <f t="shared" si="11"/>
        <v>2</v>
      </c>
    </row>
    <row r="34" spans="1:18" x14ac:dyDescent="0.2">
      <c r="A34" s="15" t="s">
        <v>43</v>
      </c>
      <c r="B34" s="16">
        <v>672536</v>
      </c>
      <c r="C34" s="16">
        <v>696086</v>
      </c>
      <c r="D34" s="16">
        <v>682255</v>
      </c>
      <c r="E34" s="16">
        <v>714063</v>
      </c>
      <c r="F34" s="16">
        <v>711335</v>
      </c>
      <c r="G34" s="17">
        <f t="shared" si="0"/>
        <v>-2728</v>
      </c>
      <c r="H34" s="18">
        <f t="shared" si="1"/>
        <v>-3.8203911979755034E-3</v>
      </c>
      <c r="I34" s="16">
        <f t="shared" si="2"/>
        <v>30</v>
      </c>
      <c r="J34" s="19">
        <f t="shared" si="3"/>
        <v>29</v>
      </c>
      <c r="K34" s="20">
        <f t="shared" si="4"/>
        <v>15249</v>
      </c>
      <c r="L34" s="18">
        <f t="shared" si="5"/>
        <v>2.1906775886887608E-2</v>
      </c>
      <c r="M34" s="21">
        <f t="shared" si="6"/>
        <v>11</v>
      </c>
      <c r="N34" s="22">
        <f t="shared" si="7"/>
        <v>13</v>
      </c>
      <c r="O34" s="23">
        <f t="shared" si="8"/>
        <v>29080</v>
      </c>
      <c r="P34" s="24">
        <f t="shared" si="9"/>
        <v>4.2623359301141139E-2</v>
      </c>
      <c r="Q34" s="25">
        <f t="shared" si="10"/>
        <v>13</v>
      </c>
      <c r="R34" s="26">
        <f t="shared" si="11"/>
        <v>14</v>
      </c>
    </row>
    <row r="35" spans="1:18" x14ac:dyDescent="0.2">
      <c r="A35" s="15" t="s">
        <v>44</v>
      </c>
      <c r="B35" s="16">
        <v>99057</v>
      </c>
      <c r="C35" s="16">
        <v>103100</v>
      </c>
      <c r="D35" s="16">
        <v>102990</v>
      </c>
      <c r="E35" s="16">
        <v>105153</v>
      </c>
      <c r="F35" s="16">
        <v>105946</v>
      </c>
      <c r="G35" s="17">
        <f t="shared" si="0"/>
        <v>793</v>
      </c>
      <c r="H35" s="18">
        <f t="shared" si="1"/>
        <v>7.5413920667979362E-3</v>
      </c>
      <c r="I35" s="16">
        <f t="shared" si="2"/>
        <v>11</v>
      </c>
      <c r="J35" s="19">
        <f t="shared" si="3"/>
        <v>3</v>
      </c>
      <c r="K35" s="20">
        <f t="shared" si="4"/>
        <v>2846</v>
      </c>
      <c r="L35" s="18">
        <f t="shared" si="5"/>
        <v>2.7604267701260898E-2</v>
      </c>
      <c r="M35" s="21">
        <f t="shared" si="6"/>
        <v>23</v>
      </c>
      <c r="N35" s="22">
        <f t="shared" si="7"/>
        <v>11</v>
      </c>
      <c r="O35" s="23">
        <f t="shared" si="8"/>
        <v>2956</v>
      </c>
      <c r="P35" s="24">
        <f t="shared" si="9"/>
        <v>2.8701815710263201E-2</v>
      </c>
      <c r="Q35" s="25">
        <f t="shared" si="10"/>
        <v>32</v>
      </c>
      <c r="R35" s="26">
        <f t="shared" si="11"/>
        <v>27</v>
      </c>
    </row>
    <row r="36" spans="1:18" x14ac:dyDescent="0.2">
      <c r="A36" s="15" t="s">
        <v>45</v>
      </c>
      <c r="B36" s="16">
        <v>725198</v>
      </c>
      <c r="C36" s="16">
        <v>734685</v>
      </c>
      <c r="D36" s="16">
        <v>714724</v>
      </c>
      <c r="E36" s="16">
        <v>735745</v>
      </c>
      <c r="F36" s="16">
        <v>735652</v>
      </c>
      <c r="G36" s="17">
        <f t="shared" si="0"/>
        <v>-93</v>
      </c>
      <c r="H36" s="18">
        <f t="shared" si="1"/>
        <v>-1.264024899931826E-4</v>
      </c>
      <c r="I36" s="16">
        <f t="shared" si="2"/>
        <v>21</v>
      </c>
      <c r="J36" s="19">
        <f t="shared" si="3"/>
        <v>20</v>
      </c>
      <c r="K36" s="20">
        <f t="shared" si="4"/>
        <v>967</v>
      </c>
      <c r="L36" s="18">
        <f t="shared" si="5"/>
        <v>1.3162103486528132E-3</v>
      </c>
      <c r="M36" s="21">
        <f t="shared" si="6"/>
        <v>29</v>
      </c>
      <c r="N36" s="22">
        <f t="shared" si="7"/>
        <v>30</v>
      </c>
      <c r="O36" s="23">
        <f t="shared" si="8"/>
        <v>20928</v>
      </c>
      <c r="P36" s="24">
        <f t="shared" si="9"/>
        <v>2.9281233035409526E-2</v>
      </c>
      <c r="Q36" s="25">
        <f>_xlfn.RANK.EQ(O36,$O$7:$O$38)</f>
        <v>18</v>
      </c>
      <c r="R36" s="26">
        <f t="shared" si="11"/>
        <v>26</v>
      </c>
    </row>
    <row r="37" spans="1:18" x14ac:dyDescent="0.2">
      <c r="A37" s="15" t="s">
        <v>46</v>
      </c>
      <c r="B37" s="16">
        <v>364449</v>
      </c>
      <c r="C37" s="16">
        <v>393339</v>
      </c>
      <c r="D37" s="16">
        <v>372085</v>
      </c>
      <c r="E37" s="16">
        <v>400048</v>
      </c>
      <c r="F37" s="16">
        <v>401534</v>
      </c>
      <c r="G37" s="17">
        <f t="shared" si="0"/>
        <v>1486</v>
      </c>
      <c r="H37" s="18">
        <f t="shared" si="1"/>
        <v>3.7145542534895437E-3</v>
      </c>
      <c r="I37" s="16">
        <f t="shared" si="2"/>
        <v>8</v>
      </c>
      <c r="J37" s="19">
        <f t="shared" si="3"/>
        <v>8</v>
      </c>
      <c r="K37" s="20">
        <f t="shared" si="4"/>
        <v>8195</v>
      </c>
      <c r="L37" s="18">
        <f t="shared" si="5"/>
        <v>2.0834445605444563E-2</v>
      </c>
      <c r="M37" s="21">
        <f t="shared" si="6"/>
        <v>16</v>
      </c>
      <c r="N37" s="22">
        <f t="shared" si="7"/>
        <v>14</v>
      </c>
      <c r="O37" s="23">
        <f t="shared" si="8"/>
        <v>29449</v>
      </c>
      <c r="P37" s="24">
        <f t="shared" si="9"/>
        <v>7.9145894083341162E-2</v>
      </c>
      <c r="Q37" s="25">
        <f t="shared" si="10"/>
        <v>12</v>
      </c>
      <c r="R37" s="26">
        <f t="shared" si="11"/>
        <v>6</v>
      </c>
    </row>
    <row r="38" spans="1:18" x14ac:dyDescent="0.2">
      <c r="A38" s="15" t="s">
        <v>47</v>
      </c>
      <c r="B38" s="16">
        <v>187080</v>
      </c>
      <c r="C38" s="16">
        <v>195976</v>
      </c>
      <c r="D38" s="16">
        <v>189657</v>
      </c>
      <c r="E38" s="16">
        <v>196703</v>
      </c>
      <c r="F38" s="16">
        <v>196069</v>
      </c>
      <c r="G38" s="17">
        <f t="shared" si="0"/>
        <v>-634</v>
      </c>
      <c r="H38" s="18">
        <f t="shared" si="1"/>
        <v>-3.223133353329688E-3</v>
      </c>
      <c r="I38" s="16">
        <f t="shared" si="2"/>
        <v>23</v>
      </c>
      <c r="J38" s="19">
        <f t="shared" si="3"/>
        <v>28</v>
      </c>
      <c r="K38" s="20">
        <f t="shared" si="4"/>
        <v>93</v>
      </c>
      <c r="L38" s="18">
        <f t="shared" si="5"/>
        <v>4.7454790382506218E-4</v>
      </c>
      <c r="M38" s="21">
        <f t="shared" si="6"/>
        <v>31</v>
      </c>
      <c r="N38" s="22">
        <f t="shared" si="7"/>
        <v>31</v>
      </c>
      <c r="O38" s="23">
        <f t="shared" si="8"/>
        <v>6412</v>
      </c>
      <c r="P38" s="24">
        <f t="shared" si="9"/>
        <v>3.380840148267672E-2</v>
      </c>
      <c r="Q38" s="25">
        <f t="shared" si="10"/>
        <v>26</v>
      </c>
      <c r="R38" s="26">
        <f t="shared" si="11"/>
        <v>24</v>
      </c>
    </row>
    <row r="39" spans="1:18" s="51" customFormat="1" ht="13.6" x14ac:dyDescent="0.25">
      <c r="A39" s="40" t="s">
        <v>48</v>
      </c>
      <c r="B39" s="41">
        <f>SUM(B7:B38)</f>
        <v>19773732</v>
      </c>
      <c r="C39" s="42">
        <f>SUM(C7:C38)</f>
        <v>20620148</v>
      </c>
      <c r="D39" s="42">
        <f>SUM(D7:D38)</f>
        <v>20070483</v>
      </c>
      <c r="E39" s="42">
        <f>SUM(E7:E38)</f>
        <v>21005852</v>
      </c>
      <c r="F39" s="42">
        <f>SUM(F7:F38)</f>
        <v>21011342</v>
      </c>
      <c r="G39" s="43">
        <f t="shared" si="0"/>
        <v>5490</v>
      </c>
      <c r="H39" s="44">
        <f t="shared" si="1"/>
        <v>2.6135574029551023E-4</v>
      </c>
      <c r="I39" s="42"/>
      <c r="J39" s="45"/>
      <c r="K39" s="46">
        <f t="shared" si="4"/>
        <v>391194</v>
      </c>
      <c r="L39" s="44">
        <f t="shared" si="5"/>
        <v>1.897144482183144E-2</v>
      </c>
      <c r="M39" s="44"/>
      <c r="N39" s="47"/>
      <c r="O39" s="48">
        <f t="shared" si="8"/>
        <v>940859</v>
      </c>
      <c r="P39" s="49">
        <f t="shared" si="9"/>
        <v>4.6877745792166525E-2</v>
      </c>
      <c r="Q39" s="47"/>
      <c r="R39" s="50"/>
    </row>
    <row r="40" spans="1:18" s="52" customFormat="1" ht="14.95" customHeight="1" x14ac:dyDescent="0.2">
      <c r="G40" s="53"/>
      <c r="K40" s="54"/>
    </row>
    <row r="41" spans="1:18" ht="48.25" customHeight="1" x14ac:dyDescent="0.2">
      <c r="A41" s="55" t="s">
        <v>49</v>
      </c>
      <c r="B41" s="55"/>
      <c r="C41" s="55"/>
      <c r="D41" s="55"/>
      <c r="E41" s="55"/>
      <c r="F41" s="55"/>
      <c r="G41" s="55"/>
      <c r="H41" s="55"/>
      <c r="I41" s="55"/>
      <c r="J41" s="55"/>
      <c r="K41" s="55"/>
      <c r="L41" s="55"/>
      <c r="M41" s="55"/>
      <c r="N41" s="55"/>
    </row>
    <row r="42" spans="1:18" x14ac:dyDescent="0.2">
      <c r="A42" s="56" t="s">
        <v>50</v>
      </c>
      <c r="N42" s="57"/>
    </row>
  </sheetData>
  <mergeCells count="13">
    <mergeCell ref="K5:N5"/>
    <mergeCell ref="O5:R5"/>
    <mergeCell ref="A41:N41"/>
    <mergeCell ref="A1:M1"/>
    <mergeCell ref="A2:M2"/>
    <mergeCell ref="A3:M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ta_abril</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2022-05-06T17:17:53Z</dcterms:created>
  <dcterms:modified xsi:type="dcterms:W3CDTF">2022-05-06T18:36:03Z</dcterms:modified>
</cp:coreProperties>
</file>