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C1EBC062-EEEF-423C-839D-86E5AB97B5A2}" xr6:coauthVersionLast="47" xr6:coauthVersionMax="47" xr10:uidLastSave="{00000000-0000-0000-0000-000000000000}"/>
  <bookViews>
    <workbookView xWindow="-108" yWindow="-108" windowWidth="23256" windowHeight="13896" xr2:uid="{79D6AB5B-4594-486A-822C-790F1F642C41}"/>
  </bookViews>
  <sheets>
    <sheet name="ta_octu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P39" i="1" s="1"/>
  <c r="E39" i="1"/>
  <c r="D39" i="1"/>
  <c r="C39" i="1"/>
  <c r="B39" i="1"/>
  <c r="R38" i="1"/>
  <c r="P38" i="1"/>
  <c r="O38" i="1"/>
  <c r="Q38" i="1" s="1"/>
  <c r="N38" i="1"/>
  <c r="L38" i="1"/>
  <c r="K38" i="1"/>
  <c r="M38" i="1" s="1"/>
  <c r="H38" i="1"/>
  <c r="J38" i="1" s="1"/>
  <c r="G38" i="1"/>
  <c r="I38" i="1" s="1"/>
  <c r="P37" i="1"/>
  <c r="O37" i="1"/>
  <c r="Q37" i="1" s="1"/>
  <c r="L37" i="1"/>
  <c r="N37" i="1" s="1"/>
  <c r="K37" i="1"/>
  <c r="M37" i="1" s="1"/>
  <c r="J37" i="1"/>
  <c r="H37" i="1"/>
  <c r="G37" i="1"/>
  <c r="I37" i="1" s="1"/>
  <c r="P36" i="1"/>
  <c r="R36" i="1" s="1"/>
  <c r="O36" i="1"/>
  <c r="Q36" i="1" s="1"/>
  <c r="L36" i="1"/>
  <c r="N36" i="1" s="1"/>
  <c r="K36" i="1"/>
  <c r="M36" i="1" s="1"/>
  <c r="H36" i="1"/>
  <c r="J36" i="1" s="1"/>
  <c r="G36" i="1"/>
  <c r="I36" i="1" s="1"/>
  <c r="R35" i="1"/>
  <c r="P35" i="1"/>
  <c r="O35" i="1"/>
  <c r="Q35" i="1" s="1"/>
  <c r="L35" i="1"/>
  <c r="N35" i="1" s="1"/>
  <c r="K35" i="1"/>
  <c r="M35" i="1" s="1"/>
  <c r="H35" i="1"/>
  <c r="J35" i="1" s="1"/>
  <c r="G35" i="1"/>
  <c r="I35" i="1" s="1"/>
  <c r="P34" i="1"/>
  <c r="R34" i="1" s="1"/>
  <c r="O34" i="1"/>
  <c r="Q34" i="1" s="1"/>
  <c r="N34" i="1"/>
  <c r="L34" i="1"/>
  <c r="K34" i="1"/>
  <c r="M34" i="1" s="1"/>
  <c r="H34" i="1"/>
  <c r="J34" i="1" s="1"/>
  <c r="G34" i="1"/>
  <c r="I34" i="1" s="1"/>
  <c r="P33" i="1"/>
  <c r="R33" i="1" s="1"/>
  <c r="O33" i="1"/>
  <c r="Q33" i="1" s="1"/>
  <c r="L33" i="1"/>
  <c r="N33" i="1" s="1"/>
  <c r="K33" i="1"/>
  <c r="M33" i="1" s="1"/>
  <c r="J33" i="1"/>
  <c r="H33" i="1"/>
  <c r="G33" i="1"/>
  <c r="I33" i="1" s="1"/>
  <c r="P32" i="1"/>
  <c r="R32" i="1" s="1"/>
  <c r="O32" i="1"/>
  <c r="Q32" i="1" s="1"/>
  <c r="L32" i="1"/>
  <c r="N32" i="1" s="1"/>
  <c r="K32" i="1"/>
  <c r="M32" i="1" s="1"/>
  <c r="H32" i="1"/>
  <c r="J32" i="1" s="1"/>
  <c r="G32" i="1"/>
  <c r="I32" i="1" s="1"/>
  <c r="R31" i="1"/>
  <c r="P31" i="1"/>
  <c r="O31" i="1"/>
  <c r="Q31" i="1" s="1"/>
  <c r="L31" i="1"/>
  <c r="N31" i="1" s="1"/>
  <c r="K31" i="1"/>
  <c r="M31" i="1" s="1"/>
  <c r="H31" i="1"/>
  <c r="J31" i="1" s="1"/>
  <c r="G31" i="1"/>
  <c r="I31" i="1" s="1"/>
  <c r="P30" i="1"/>
  <c r="R30" i="1" s="1"/>
  <c r="O30" i="1"/>
  <c r="Q30" i="1" s="1"/>
  <c r="N30" i="1"/>
  <c r="L30" i="1"/>
  <c r="K30" i="1"/>
  <c r="M30" i="1" s="1"/>
  <c r="H30" i="1"/>
  <c r="J30" i="1" s="1"/>
  <c r="G30" i="1"/>
  <c r="I30" i="1" s="1"/>
  <c r="P29" i="1"/>
  <c r="R29" i="1" s="1"/>
  <c r="O29" i="1"/>
  <c r="Q29" i="1" s="1"/>
  <c r="L29" i="1"/>
  <c r="N29" i="1" s="1"/>
  <c r="K29" i="1"/>
  <c r="M29" i="1" s="1"/>
  <c r="J29" i="1"/>
  <c r="H29" i="1"/>
  <c r="G29" i="1"/>
  <c r="I29" i="1" s="1"/>
  <c r="P28" i="1"/>
  <c r="R28" i="1" s="1"/>
  <c r="O28" i="1"/>
  <c r="Q28" i="1" s="1"/>
  <c r="L28" i="1"/>
  <c r="N28" i="1" s="1"/>
  <c r="K28" i="1"/>
  <c r="M28" i="1" s="1"/>
  <c r="H28" i="1"/>
  <c r="J28" i="1" s="1"/>
  <c r="G28" i="1"/>
  <c r="I28" i="1" s="1"/>
  <c r="R27" i="1"/>
  <c r="P27" i="1"/>
  <c r="O27" i="1"/>
  <c r="Q27" i="1" s="1"/>
  <c r="L27" i="1"/>
  <c r="N27" i="1" s="1"/>
  <c r="K27" i="1"/>
  <c r="M27" i="1" s="1"/>
  <c r="H27" i="1"/>
  <c r="J27" i="1" s="1"/>
  <c r="G27" i="1"/>
  <c r="I27" i="1" s="1"/>
  <c r="P26" i="1"/>
  <c r="R26" i="1" s="1"/>
  <c r="O26" i="1"/>
  <c r="Q26" i="1" s="1"/>
  <c r="N26" i="1"/>
  <c r="L26" i="1"/>
  <c r="K26" i="1"/>
  <c r="M26" i="1" s="1"/>
  <c r="H26" i="1"/>
  <c r="J26" i="1" s="1"/>
  <c r="G26" i="1"/>
  <c r="I26" i="1" s="1"/>
  <c r="P25" i="1"/>
  <c r="R25" i="1" s="1"/>
  <c r="O25" i="1"/>
  <c r="Q25" i="1" s="1"/>
  <c r="L25" i="1"/>
  <c r="N25" i="1" s="1"/>
  <c r="K25" i="1"/>
  <c r="M25" i="1" s="1"/>
  <c r="J25" i="1"/>
  <c r="H25" i="1"/>
  <c r="G25" i="1"/>
  <c r="I25" i="1" s="1"/>
  <c r="P24" i="1"/>
  <c r="R24" i="1" s="1"/>
  <c r="O24" i="1"/>
  <c r="Q24" i="1" s="1"/>
  <c r="L24" i="1"/>
  <c r="N24" i="1" s="1"/>
  <c r="K24" i="1"/>
  <c r="M24" i="1" s="1"/>
  <c r="H24" i="1"/>
  <c r="J24" i="1" s="1"/>
  <c r="G24" i="1"/>
  <c r="I24" i="1" s="1"/>
  <c r="R23" i="1"/>
  <c r="P23" i="1"/>
  <c r="O23" i="1"/>
  <c r="Q23" i="1" s="1"/>
  <c r="L23" i="1"/>
  <c r="N23" i="1" s="1"/>
  <c r="K23" i="1"/>
  <c r="M23" i="1" s="1"/>
  <c r="H23" i="1"/>
  <c r="J23" i="1" s="1"/>
  <c r="G23" i="1"/>
  <c r="I23" i="1" s="1"/>
  <c r="P22" i="1"/>
  <c r="R22" i="1" s="1"/>
  <c r="O22" i="1"/>
  <c r="Q22" i="1" s="1"/>
  <c r="N22" i="1"/>
  <c r="L22" i="1"/>
  <c r="K22" i="1"/>
  <c r="M22" i="1" s="1"/>
  <c r="H22" i="1"/>
  <c r="J22" i="1" s="1"/>
  <c r="G22" i="1"/>
  <c r="I22" i="1" s="1"/>
  <c r="P21" i="1"/>
  <c r="R21" i="1" s="1"/>
  <c r="O21" i="1"/>
  <c r="Q21" i="1" s="1"/>
  <c r="L21" i="1"/>
  <c r="N21" i="1" s="1"/>
  <c r="K21" i="1"/>
  <c r="M21" i="1" s="1"/>
  <c r="J21" i="1"/>
  <c r="H21" i="1"/>
  <c r="G21" i="1"/>
  <c r="I21" i="1" s="1"/>
  <c r="P20" i="1"/>
  <c r="R20" i="1" s="1"/>
  <c r="O20" i="1"/>
  <c r="Q20" i="1" s="1"/>
  <c r="L20" i="1"/>
  <c r="N20" i="1" s="1"/>
  <c r="K20" i="1"/>
  <c r="M20" i="1" s="1"/>
  <c r="H20" i="1"/>
  <c r="J20" i="1" s="1"/>
  <c r="G20" i="1"/>
  <c r="I20" i="1" s="1"/>
  <c r="R19" i="1"/>
  <c r="P19" i="1"/>
  <c r="O19" i="1"/>
  <c r="Q19" i="1" s="1"/>
  <c r="L19" i="1"/>
  <c r="N19" i="1" s="1"/>
  <c r="K19" i="1"/>
  <c r="M19" i="1" s="1"/>
  <c r="H19" i="1"/>
  <c r="J19" i="1" s="1"/>
  <c r="G19" i="1"/>
  <c r="I19" i="1" s="1"/>
  <c r="P18" i="1"/>
  <c r="R18" i="1" s="1"/>
  <c r="O18" i="1"/>
  <c r="Q18" i="1" s="1"/>
  <c r="N18" i="1"/>
  <c r="L18" i="1"/>
  <c r="K18" i="1"/>
  <c r="M18" i="1" s="1"/>
  <c r="H18" i="1"/>
  <c r="J18" i="1" s="1"/>
  <c r="G18" i="1"/>
  <c r="I18" i="1" s="1"/>
  <c r="P17" i="1"/>
  <c r="R17" i="1" s="1"/>
  <c r="O17" i="1"/>
  <c r="Q17" i="1" s="1"/>
  <c r="L17" i="1"/>
  <c r="N17" i="1" s="1"/>
  <c r="K17" i="1"/>
  <c r="M17" i="1" s="1"/>
  <c r="J17" i="1"/>
  <c r="H17" i="1"/>
  <c r="G17" i="1"/>
  <c r="I17" i="1" s="1"/>
  <c r="P16" i="1"/>
  <c r="R16" i="1" s="1"/>
  <c r="O16" i="1"/>
  <c r="Q16" i="1" s="1"/>
  <c r="L16" i="1"/>
  <c r="N16" i="1" s="1"/>
  <c r="K16" i="1"/>
  <c r="M16" i="1" s="1"/>
  <c r="H16" i="1"/>
  <c r="J16" i="1" s="1"/>
  <c r="G16" i="1"/>
  <c r="I16" i="1" s="1"/>
  <c r="R15" i="1"/>
  <c r="P15" i="1"/>
  <c r="O15" i="1"/>
  <c r="Q15" i="1" s="1"/>
  <c r="L15" i="1"/>
  <c r="N15" i="1" s="1"/>
  <c r="K15" i="1"/>
  <c r="M15" i="1" s="1"/>
  <c r="H15" i="1"/>
  <c r="J15" i="1" s="1"/>
  <c r="G15" i="1"/>
  <c r="I15" i="1" s="1"/>
  <c r="P14" i="1"/>
  <c r="R14" i="1" s="1"/>
  <c r="O14" i="1"/>
  <c r="Q14" i="1" s="1"/>
  <c r="N14" i="1"/>
  <c r="L14" i="1"/>
  <c r="K14" i="1"/>
  <c r="M14" i="1" s="1"/>
  <c r="H14" i="1"/>
  <c r="J14" i="1" s="1"/>
  <c r="G14" i="1"/>
  <c r="I14" i="1" s="1"/>
  <c r="P13" i="1"/>
  <c r="R13" i="1" s="1"/>
  <c r="O13" i="1"/>
  <c r="Q13" i="1" s="1"/>
  <c r="L13" i="1"/>
  <c r="N13" i="1" s="1"/>
  <c r="K13" i="1"/>
  <c r="M13" i="1" s="1"/>
  <c r="J13" i="1"/>
  <c r="H13" i="1"/>
  <c r="G13" i="1"/>
  <c r="I13" i="1" s="1"/>
  <c r="P12" i="1"/>
  <c r="R12" i="1" s="1"/>
  <c r="O12" i="1"/>
  <c r="Q12" i="1" s="1"/>
  <c r="L12" i="1"/>
  <c r="N12" i="1" s="1"/>
  <c r="K12" i="1"/>
  <c r="M12" i="1" s="1"/>
  <c r="H12" i="1"/>
  <c r="J12" i="1" s="1"/>
  <c r="G12" i="1"/>
  <c r="I12" i="1" s="1"/>
  <c r="R11" i="1"/>
  <c r="P11" i="1"/>
  <c r="O11" i="1"/>
  <c r="Q11" i="1" s="1"/>
  <c r="L11" i="1"/>
  <c r="N11" i="1" s="1"/>
  <c r="K11" i="1"/>
  <c r="M11" i="1" s="1"/>
  <c r="H11" i="1"/>
  <c r="J11" i="1" s="1"/>
  <c r="G11" i="1"/>
  <c r="I11" i="1" s="1"/>
  <c r="P10" i="1"/>
  <c r="R37" i="1" s="1"/>
  <c r="O10" i="1"/>
  <c r="Q10" i="1" s="1"/>
  <c r="N10" i="1"/>
  <c r="L10" i="1"/>
  <c r="K10" i="1"/>
  <c r="M10" i="1" s="1"/>
  <c r="H10" i="1"/>
  <c r="J10" i="1" s="1"/>
  <c r="G10" i="1"/>
  <c r="I10" i="1" s="1"/>
  <c r="P9" i="1"/>
  <c r="R9" i="1" s="1"/>
  <c r="O9" i="1"/>
  <c r="Q9" i="1" s="1"/>
  <c r="L9" i="1"/>
  <c r="N9" i="1" s="1"/>
  <c r="K9" i="1"/>
  <c r="M9" i="1" s="1"/>
  <c r="J9" i="1"/>
  <c r="H9" i="1"/>
  <c r="G9" i="1"/>
  <c r="I9" i="1" s="1"/>
  <c r="P8" i="1"/>
  <c r="R8" i="1" s="1"/>
  <c r="O8" i="1"/>
  <c r="Q8" i="1" s="1"/>
  <c r="L8" i="1"/>
  <c r="N8" i="1" s="1"/>
  <c r="K8" i="1"/>
  <c r="M8" i="1" s="1"/>
  <c r="H8" i="1"/>
  <c r="J8" i="1" s="1"/>
  <c r="G8" i="1"/>
  <c r="I8" i="1" s="1"/>
  <c r="R7" i="1"/>
  <c r="P7" i="1"/>
  <c r="O7" i="1"/>
  <c r="Q7" i="1" s="1"/>
  <c r="L7" i="1"/>
  <c r="N7" i="1" s="1"/>
  <c r="K7" i="1"/>
  <c r="M7" i="1" s="1"/>
  <c r="H7" i="1"/>
  <c r="J7" i="1" s="1"/>
  <c r="G7" i="1"/>
  <c r="I7" i="1" s="1"/>
  <c r="R10" i="1" l="1"/>
  <c r="G39" i="1"/>
  <c r="H39" i="1"/>
  <c r="K39" i="1"/>
  <c r="L39" i="1"/>
  <c r="O39" i="1"/>
</calcChain>
</file>

<file path=xl/sharedStrings.xml><?xml version="1.0" encoding="utf-8"?>
<sst xmlns="http://schemas.openxmlformats.org/spreadsheetml/2006/main" count="58" uniqueCount="50">
  <si>
    <t>Trabajadores asegurados</t>
  </si>
  <si>
    <t>Por entidad federativa</t>
  </si>
  <si>
    <t>2021-2023</t>
  </si>
  <si>
    <t>Entidad federativa</t>
  </si>
  <si>
    <t>2021
Diciembre</t>
  </si>
  <si>
    <t>2022
Diciembre</t>
  </si>
  <si>
    <t>2022
Octubre</t>
  </si>
  <si>
    <t>2023
Septiembre</t>
  </si>
  <si>
    <t>Octubre 2023 respecto a Septiembre 2023</t>
  </si>
  <si>
    <t>Octubre 2023 respecto a Diciembre 2022</t>
  </si>
  <si>
    <t>Octubre 2023 respecto a Octubre 2022</t>
  </si>
  <si>
    <t>Variación Absoluta</t>
  </si>
  <si>
    <t>Variación Relativa</t>
  </si>
  <si>
    <t>Ranking respecto a Variación Absoluta</t>
  </si>
  <si>
    <t>Ranking respecto a Variación Relativa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</si>
  <si>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</si>
  <si>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</si>
  <si>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</si>
  <si>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</si>
  <si>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</si>
  <si>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</si>
  <si>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</si>
  <si>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</si>
  <si>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</si>
  <si>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</si>
  <si>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</si>
  <si>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</si>
  <si>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</si>
  <si>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</si>
  <si>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</si>
  <si>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</si>
  <si>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</si>
  <si>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</si>
  <si>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</si>
  <si>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</si>
  <si>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</si>
  <si>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</si>
  <si>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</si>
  <si>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</si>
  <si>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</si>
  <si>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</si>
  <si>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</si>
  <si>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</si>
  <si>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</si>
  <si>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</si>
  <si>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</si>
  <si>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</si>
  <si>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 nacional</t>
  </si>
  <si>
    <r>
      <t xml:space="preserve">FUENTE:: IIEG, </t>
    </r>
    <r>
      <rPr>
        <sz val="8"/>
        <rFont val="Arial"/>
        <family val="2"/>
      </rPr>
      <t>Instituto de Información Estadística y Geográfica; en base a datos proporcionados por el IMSS.</t>
    </r>
  </si>
  <si>
    <t>2023
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</si>
</sst>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rgb="FF40404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3" fontId="6" fillId="4" borderId="0" xfId="2" applyNumberFormat="1" applyFont="1" applyFill="1" applyAlignment="1">
      <alignment horizontal="right" vertical="center" wrapText="1"/>
    </xf>
    <xf numFmtId="3" fontId="6" fillId="4" borderId="9" xfId="2" applyNumberFormat="1" applyFont="1" applyFill="1" applyBorder="1" applyAlignment="1">
      <alignment horizontal="right" vertical="center" wrapText="1"/>
    </xf>
    <xf numFmtId="10" fontId="6" fillId="4" borderId="0" xfId="1" applyNumberFormat="1" applyFont="1" applyFill="1" applyBorder="1" applyAlignment="1">
      <alignment horizontal="right" vertical="center" wrapText="1"/>
    </xf>
    <xf numFmtId="3" fontId="6" fillId="4" borderId="10" xfId="2" applyNumberFormat="1" applyFont="1" applyFill="1" applyBorder="1" applyAlignment="1">
      <alignment horizontal="right" vertical="center" wrapText="1"/>
    </xf>
    <xf numFmtId="3" fontId="6" fillId="4" borderId="0" xfId="0" applyNumberFormat="1" applyFont="1" applyFill="1" applyAlignment="1">
      <alignment horizontal="right" vertical="center" wrapText="1"/>
    </xf>
    <xf numFmtId="0" fontId="6" fillId="4" borderId="0" xfId="0" applyFont="1" applyFill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left" vertical="center" wrapText="1"/>
    </xf>
    <xf numFmtId="3" fontId="4" fillId="5" borderId="0" xfId="2" applyNumberFormat="1" applyFont="1" applyFill="1" applyAlignment="1">
      <alignment horizontal="right" vertical="center" wrapText="1"/>
    </xf>
    <xf numFmtId="3" fontId="4" fillId="5" borderId="9" xfId="2" applyNumberFormat="1" applyFont="1" applyFill="1" applyBorder="1" applyAlignment="1">
      <alignment horizontal="right" vertical="center" wrapText="1"/>
    </xf>
    <xf numFmtId="10" fontId="4" fillId="5" borderId="0" xfId="1" applyNumberFormat="1" applyFont="1" applyFill="1" applyBorder="1" applyAlignment="1">
      <alignment horizontal="right" vertical="center" wrapText="1"/>
    </xf>
    <xf numFmtId="3" fontId="4" fillId="5" borderId="10" xfId="2" applyNumberFormat="1" applyFont="1" applyFill="1" applyBorder="1" applyAlignment="1">
      <alignment horizontal="right" vertical="center" wrapText="1"/>
    </xf>
    <xf numFmtId="3" fontId="4" fillId="5" borderId="0" xfId="0" applyNumberFormat="1" applyFont="1" applyFill="1" applyAlignment="1">
      <alignment horizontal="right" vertical="center" wrapText="1"/>
    </xf>
    <xf numFmtId="0" fontId="4" fillId="5" borderId="0" xfId="0" applyFont="1" applyFill="1" applyAlignment="1">
      <alignment horizontal="center" vertical="center" wrapText="1"/>
    </xf>
    <xf numFmtId="3" fontId="4" fillId="5" borderId="10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4" fillId="6" borderId="7" xfId="0" applyFont="1" applyFill="1" applyBorder="1" applyAlignment="1">
      <alignment horizontal="left" vertical="center" wrapText="1"/>
    </xf>
    <xf numFmtId="3" fontId="4" fillId="6" borderId="8" xfId="0" applyNumberFormat="1" applyFont="1" applyFill="1" applyBorder="1"/>
    <xf numFmtId="3" fontId="4" fillId="6" borderId="7" xfId="2" applyNumberFormat="1" applyFont="1" applyFill="1" applyBorder="1" applyAlignment="1">
      <alignment horizontal="right" vertical="center" wrapText="1"/>
    </xf>
    <xf numFmtId="10" fontId="4" fillId="6" borderId="8" xfId="1" applyNumberFormat="1" applyFont="1" applyFill="1" applyBorder="1" applyAlignment="1">
      <alignment horizontal="right" vertical="center" wrapText="1"/>
    </xf>
    <xf numFmtId="3" fontId="6" fillId="6" borderId="8" xfId="0" applyNumberFormat="1" applyFont="1" applyFill="1" applyBorder="1"/>
    <xf numFmtId="3" fontId="6" fillId="6" borderId="4" xfId="0" applyNumberFormat="1" applyFont="1" applyFill="1" applyBorder="1"/>
    <xf numFmtId="3" fontId="4" fillId="6" borderId="8" xfId="0" applyNumberFormat="1" applyFont="1" applyFill="1" applyBorder="1" applyAlignment="1">
      <alignment horizontal="right" vertical="center" wrapText="1"/>
    </xf>
    <xf numFmtId="10" fontId="6" fillId="6" borderId="8" xfId="1" applyNumberFormat="1" applyFont="1" applyFill="1" applyBorder="1" applyAlignment="1">
      <alignment horizontal="right" vertical="center" wrapText="1"/>
    </xf>
    <xf numFmtId="0" fontId="0" fillId="6" borderId="4" xfId="0" applyFill="1" applyBorder="1"/>
    <xf numFmtId="0" fontId="0" fillId="4" borderId="0" xfId="0" applyFill="1"/>
    <xf numFmtId="3" fontId="8" fillId="0" borderId="0" xfId="0" applyNumberFormat="1" applyFont="1"/>
    <xf numFmtId="3" fontId="9" fillId="4" borderId="0" xfId="1" applyNumberFormat="1" applyFont="1" applyFill="1"/>
    <xf numFmtId="3" fontId="3" fillId="4" borderId="0" xfId="0" applyNumberFormat="1" applyFont="1" applyFill="1"/>
    <xf numFmtId="0" fontId="7" fillId="4" borderId="0" xfId="0" applyFont="1" applyFill="1"/>
    <xf numFmtId="10" fontId="0" fillId="0" borderId="0" xfId="1" applyNumberFormat="1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97153440-49F4-4505-852A-C2C35DF1857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F3FB-C702-498E-864F-278AF549E750}">
  <sheetPr>
    <pageSetUpPr fitToPage="1"/>
  </sheetPr>
  <dimension ref="A1:R41"/>
  <sheetViews>
    <sheetView showGridLines="0" tabSelected="1" zoomScaleNormal="100" workbookViewId="0">
      <selection activeCell="C3" sqref="C3"/>
    </sheetView>
  </sheetViews>
  <sheetFormatPr baseColWidth="10" defaultColWidth="9.109375" defaultRowHeight="13.2" x14ac:dyDescent="0.25"/>
  <cols>
    <col min="1" max="1" width="26.109375" customWidth="1"/>
    <col min="2" max="2" width="9.21875" customWidth="1"/>
    <col min="3" max="6" width="10.109375" customWidth="1"/>
    <col min="7" max="8" width="7.5546875" bestFit="1" customWidth="1"/>
    <col min="9" max="10" width="14.33203125" bestFit="1" customWidth="1"/>
    <col min="11" max="12" width="7.5546875" bestFit="1" customWidth="1"/>
    <col min="13" max="14" width="14.33203125" bestFit="1" customWidth="1"/>
    <col min="15" max="16" width="7.5546875" bestFit="1" customWidth="1"/>
    <col min="17" max="18" width="14.33203125" bestFit="1" customWidth="1"/>
  </cols>
  <sheetData>
    <row r="1" spans="1: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1:18" x14ac:dyDescent="0.25">
      <c r="A3" s="1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8" customHeight="1" x14ac:dyDescent="0.25">
      <c r="A5" s="44" t="s">
        <v>3</v>
      </c>
      <c r="B5" s="46" t="s">
        <v>4</v>
      </c>
      <c r="C5" s="46" t="s">
        <v>5</v>
      </c>
      <c r="D5" s="46" t="s">
        <v>6</v>
      </c>
      <c r="E5" s="46" t="s">
        <v>7</v>
      </c>
      <c r="F5" s="46" t="s">
        <v>49</v>
      </c>
      <c r="G5" s="42" t="s">
        <v>8</v>
      </c>
      <c r="H5" s="42"/>
      <c r="I5" s="42"/>
      <c r="J5" s="42"/>
      <c r="K5" s="42" t="s">
        <v>9</v>
      </c>
      <c r="L5" s="42"/>
      <c r="M5" s="42"/>
      <c r="N5" s="42"/>
      <c r="O5" s="43" t="s">
        <v>10</v>
      </c>
      <c r="P5" s="42"/>
      <c r="Q5" s="42"/>
      <c r="R5" s="42"/>
    </row>
    <row r="6" spans="1:18" ht="23.1" customHeight="1" x14ac:dyDescent="0.25">
      <c r="A6" s="45"/>
      <c r="B6" s="47"/>
      <c r="C6" s="47"/>
      <c r="D6" s="47"/>
      <c r="E6" s="47"/>
      <c r="F6" s="47"/>
      <c r="G6" s="7" t="s">
        <v>11</v>
      </c>
      <c r="H6" s="8" t="s">
        <v>12</v>
      </c>
      <c r="I6" s="8" t="s">
        <v>13</v>
      </c>
      <c r="J6" s="9" t="s">
        <v>14</v>
      </c>
      <c r="K6" s="7" t="s">
        <v>11</v>
      </c>
      <c r="L6" s="8" t="s">
        <v>12</v>
      </c>
      <c r="M6" s="8" t="s">
        <v>13</v>
      </c>
      <c r="N6" s="9" t="s">
        <v>14</v>
      </c>
      <c r="O6" s="8" t="s">
        <v>11</v>
      </c>
      <c r="P6" s="8" t="s">
        <v>12</v>
      </c>
      <c r="Q6" s="8" t="s">
        <v>13</v>
      </c>
      <c r="R6" s="9" t="s">
        <v>14</v>
      </c>
    </row>
    <row r="7" spans="1:18" ht="12.75" customHeight="1" x14ac:dyDescent="0.25">
      <c r="A7" s="10" t="s">
        <v>15</v>
      </c>
      <c r="B7" s="11">
        <v>335529</v>
      </c>
      <c r="C7" s="11">
        <v>342215</v>
      </c>
      <c r="D7" s="11">
        <v>345189</v>
      </c>
      <c r="E7" s="11">
        <v>356983</v>
      </c>
      <c r="F7" s="11">
        <v>359855</v>
      </c>
      <c r="G7" s="12">
        <f>F7-E7</f>
        <v>2872</v>
      </c>
      <c r="H7" s="13">
        <f>F7/E7-1</f>
        <v>8.0452010319818079E-3</v>
      </c>
      <c r="I7" s="11">
        <f>_xlfn.RANK.EQ(G7,$G$7:$G$38)</f>
        <v>19</v>
      </c>
      <c r="J7" s="14">
        <f>_xlfn.RANK.EQ(H7,$H$7:$H$38)</f>
        <v>18</v>
      </c>
      <c r="K7" s="12">
        <f>F7-C7</f>
        <v>17640</v>
      </c>
      <c r="L7" s="13">
        <f t="shared" ref="L7:L39" si="0">F7/C7-1</f>
        <v>5.1546542378329452E-2</v>
      </c>
      <c r="M7" s="11">
        <f>_xlfn.RANK.EQ(K7,$K$7:$K$38)</f>
        <v>15</v>
      </c>
      <c r="N7" s="14">
        <f>_xlfn.RANK.EQ(L7,$L$7:$L$38)</f>
        <v>13</v>
      </c>
      <c r="O7" s="15">
        <f>F7-D7</f>
        <v>14666</v>
      </c>
      <c r="P7" s="13">
        <f>F7/D7-1</f>
        <v>4.2486869512064374E-2</v>
      </c>
      <c r="Q7" s="16">
        <f>_xlfn.RANK.EQ(O7,$O$7:$O$38)</f>
        <v>15</v>
      </c>
      <c r="R7" s="17">
        <f>_xlfn.RANK.EQ(P7,$P$7:$P$38)</f>
        <v>11</v>
      </c>
    </row>
    <row r="8" spans="1:18" x14ac:dyDescent="0.25">
      <c r="A8" s="10" t="s">
        <v>16</v>
      </c>
      <c r="B8" s="11">
        <v>1004354</v>
      </c>
      <c r="C8" s="11">
        <v>1042740</v>
      </c>
      <c r="D8" s="11">
        <v>1069522</v>
      </c>
      <c r="E8" s="11">
        <v>1084408</v>
      </c>
      <c r="F8" s="11">
        <v>1085282</v>
      </c>
      <c r="G8" s="12">
        <f t="shared" ref="G8:G39" si="1">F8-E8</f>
        <v>874</v>
      </c>
      <c r="H8" s="13">
        <f t="shared" ref="H8:H39" si="2">F8/E8-1</f>
        <v>8.0596970881807728E-4</v>
      </c>
      <c r="I8" s="11">
        <f t="shared" ref="I8:I38" si="3">_xlfn.RANK.EQ(G8,$G$7:$G$38)</f>
        <v>29</v>
      </c>
      <c r="J8" s="14">
        <f t="shared" ref="J8:J38" si="4">_xlfn.RANK.EQ(H8,$H$7:$H$38)</f>
        <v>31</v>
      </c>
      <c r="K8" s="12">
        <f t="shared" ref="K8:K39" si="5">F8-C8</f>
        <v>42542</v>
      </c>
      <c r="L8" s="13">
        <f t="shared" si="0"/>
        <v>4.0798281450793006E-2</v>
      </c>
      <c r="M8" s="11">
        <f t="shared" ref="M8:M38" si="6">_xlfn.RANK.EQ(K8,$K$7:$K$38)</f>
        <v>9</v>
      </c>
      <c r="N8" s="14">
        <f t="shared" ref="N8:N38" si="7">_xlfn.RANK.EQ(L8,$L$7:$L$38)</f>
        <v>18</v>
      </c>
      <c r="O8" s="15">
        <f t="shared" ref="O8:O37" si="8">F8-D8</f>
        <v>15760</v>
      </c>
      <c r="P8" s="13">
        <f t="shared" ref="P8:P37" si="9">F8/D8-1</f>
        <v>1.4735554761846847E-2</v>
      </c>
      <c r="Q8" s="16">
        <f t="shared" ref="Q8:Q38" si="10">_xlfn.RANK.EQ(O8,$O$7:$O$38)</f>
        <v>13</v>
      </c>
      <c r="R8" s="17">
        <f t="shared" ref="R8:R38" si="11">_xlfn.RANK.EQ(P8,$P$7:$P$38)</f>
        <v>28</v>
      </c>
    </row>
    <row r="9" spans="1:18" x14ac:dyDescent="0.25">
      <c r="A9" s="10" t="s">
        <v>17</v>
      </c>
      <c r="B9" s="11">
        <v>190885</v>
      </c>
      <c r="C9" s="11">
        <v>210207</v>
      </c>
      <c r="D9" s="11">
        <v>219019</v>
      </c>
      <c r="E9" s="11">
        <v>225620</v>
      </c>
      <c r="F9" s="11">
        <v>227600</v>
      </c>
      <c r="G9" s="12">
        <f t="shared" si="1"/>
        <v>1980</v>
      </c>
      <c r="H9" s="13">
        <f t="shared" si="2"/>
        <v>8.7758177466537024E-3</v>
      </c>
      <c r="I9" s="11">
        <f t="shared" si="3"/>
        <v>24</v>
      </c>
      <c r="J9" s="14">
        <f t="shared" si="4"/>
        <v>13</v>
      </c>
      <c r="K9" s="12">
        <f t="shared" si="5"/>
        <v>17393</v>
      </c>
      <c r="L9" s="13">
        <f t="shared" si="0"/>
        <v>8.2742249306635873E-2</v>
      </c>
      <c r="M9" s="11">
        <f t="shared" si="6"/>
        <v>16</v>
      </c>
      <c r="N9" s="14">
        <f t="shared" si="7"/>
        <v>2</v>
      </c>
      <c r="O9" s="15">
        <f t="shared" si="8"/>
        <v>8581</v>
      </c>
      <c r="P9" s="13">
        <f t="shared" si="9"/>
        <v>3.9179249288874507E-2</v>
      </c>
      <c r="Q9" s="16">
        <f t="shared" si="10"/>
        <v>22</v>
      </c>
      <c r="R9" s="17">
        <f t="shared" si="11"/>
        <v>13</v>
      </c>
    </row>
    <row r="10" spans="1:18" ht="15" customHeight="1" x14ac:dyDescent="0.25">
      <c r="A10" s="10" t="s">
        <v>18</v>
      </c>
      <c r="B10" s="11">
        <v>131218</v>
      </c>
      <c r="C10" s="11">
        <v>137105</v>
      </c>
      <c r="D10" s="11">
        <v>138094</v>
      </c>
      <c r="E10" s="11">
        <v>143390</v>
      </c>
      <c r="F10" s="11">
        <v>144679</v>
      </c>
      <c r="G10" s="12">
        <f t="shared" si="1"/>
        <v>1289</v>
      </c>
      <c r="H10" s="13">
        <f t="shared" si="2"/>
        <v>8.9894692795871034E-3</v>
      </c>
      <c r="I10" s="11">
        <f t="shared" si="3"/>
        <v>27</v>
      </c>
      <c r="J10" s="14">
        <f t="shared" si="4"/>
        <v>11</v>
      </c>
      <c r="K10" s="12">
        <f t="shared" si="5"/>
        <v>7574</v>
      </c>
      <c r="L10" s="13">
        <f t="shared" si="0"/>
        <v>5.524233251887245E-2</v>
      </c>
      <c r="M10" s="11">
        <f t="shared" si="6"/>
        <v>25</v>
      </c>
      <c r="N10" s="14">
        <f t="shared" si="7"/>
        <v>9</v>
      </c>
      <c r="O10" s="15">
        <f t="shared" si="8"/>
        <v>6585</v>
      </c>
      <c r="P10" s="13">
        <f t="shared" si="9"/>
        <v>4.7684910278505965E-2</v>
      </c>
      <c r="Q10" s="16">
        <f t="shared" si="10"/>
        <v>26</v>
      </c>
      <c r="R10" s="17">
        <f t="shared" si="11"/>
        <v>6</v>
      </c>
    </row>
    <row r="11" spans="1:18" x14ac:dyDescent="0.25">
      <c r="A11" s="10" t="s">
        <v>19</v>
      </c>
      <c r="B11" s="11">
        <v>235059</v>
      </c>
      <c r="C11" s="11">
        <v>241142</v>
      </c>
      <c r="D11" s="11">
        <v>240323</v>
      </c>
      <c r="E11" s="11">
        <v>249706</v>
      </c>
      <c r="F11" s="11">
        <v>253480</v>
      </c>
      <c r="G11" s="12">
        <f>F11-E11</f>
        <v>3774</v>
      </c>
      <c r="H11" s="13">
        <f t="shared" si="2"/>
        <v>1.5113773797986507E-2</v>
      </c>
      <c r="I11" s="11">
        <f t="shared" si="3"/>
        <v>17</v>
      </c>
      <c r="J11" s="14">
        <f t="shared" si="4"/>
        <v>3</v>
      </c>
      <c r="K11" s="12">
        <f t="shared" si="5"/>
        <v>12338</v>
      </c>
      <c r="L11" s="13">
        <f t="shared" si="0"/>
        <v>5.1164873808793088E-2</v>
      </c>
      <c r="M11" s="11">
        <f t="shared" si="6"/>
        <v>22</v>
      </c>
      <c r="N11" s="14">
        <f t="shared" si="7"/>
        <v>14</v>
      </c>
      <c r="O11" s="15">
        <f t="shared" si="8"/>
        <v>13157</v>
      </c>
      <c r="P11" s="13">
        <f t="shared" si="9"/>
        <v>5.4747152790203257E-2</v>
      </c>
      <c r="Q11" s="16">
        <f t="shared" si="10"/>
        <v>16</v>
      </c>
      <c r="R11" s="17">
        <f t="shared" si="11"/>
        <v>3</v>
      </c>
    </row>
    <row r="12" spans="1:18" x14ac:dyDescent="0.25">
      <c r="A12" s="10" t="s">
        <v>20</v>
      </c>
      <c r="B12" s="11">
        <v>930477</v>
      </c>
      <c r="C12" s="11">
        <v>962905</v>
      </c>
      <c r="D12" s="11">
        <v>980619</v>
      </c>
      <c r="E12" s="11">
        <v>988753</v>
      </c>
      <c r="F12" s="11">
        <v>993563</v>
      </c>
      <c r="G12" s="12">
        <f t="shared" si="1"/>
        <v>4810</v>
      </c>
      <c r="H12" s="13">
        <f t="shared" si="2"/>
        <v>4.8647134319692587E-3</v>
      </c>
      <c r="I12" s="11">
        <f t="shared" si="3"/>
        <v>12</v>
      </c>
      <c r="J12" s="14">
        <f t="shared" si="4"/>
        <v>27</v>
      </c>
      <c r="K12" s="12">
        <f t="shared" si="5"/>
        <v>30658</v>
      </c>
      <c r="L12" s="13">
        <f t="shared" si="0"/>
        <v>3.1839070313270712E-2</v>
      </c>
      <c r="M12" s="11">
        <f t="shared" si="6"/>
        <v>11</v>
      </c>
      <c r="N12" s="14">
        <f t="shared" si="7"/>
        <v>23</v>
      </c>
      <c r="O12" s="15">
        <f t="shared" si="8"/>
        <v>12944</v>
      </c>
      <c r="P12" s="13">
        <f t="shared" si="9"/>
        <v>1.3199825824300682E-2</v>
      </c>
      <c r="Q12" s="16">
        <f t="shared" si="10"/>
        <v>17</v>
      </c>
      <c r="R12" s="17">
        <f t="shared" si="11"/>
        <v>29</v>
      </c>
    </row>
    <row r="13" spans="1:18" x14ac:dyDescent="0.25">
      <c r="A13" s="10" t="s">
        <v>21</v>
      </c>
      <c r="B13" s="11">
        <v>3312592</v>
      </c>
      <c r="C13" s="11">
        <v>3394982</v>
      </c>
      <c r="D13" s="11">
        <v>3427062</v>
      </c>
      <c r="E13" s="11">
        <v>3481313</v>
      </c>
      <c r="F13" s="11">
        <v>3510190</v>
      </c>
      <c r="G13" s="12">
        <f t="shared" si="1"/>
        <v>28877</v>
      </c>
      <c r="H13" s="13">
        <f t="shared" si="2"/>
        <v>8.2948588650315624E-3</v>
      </c>
      <c r="I13" s="11">
        <f t="shared" si="3"/>
        <v>1</v>
      </c>
      <c r="J13" s="14">
        <f t="shared" si="4"/>
        <v>16</v>
      </c>
      <c r="K13" s="12">
        <f t="shared" si="5"/>
        <v>115208</v>
      </c>
      <c r="L13" s="13">
        <f t="shared" si="0"/>
        <v>3.3934789639532781E-2</v>
      </c>
      <c r="M13" s="11">
        <f t="shared" si="6"/>
        <v>1</v>
      </c>
      <c r="N13" s="14">
        <f t="shared" si="7"/>
        <v>22</v>
      </c>
      <c r="O13" s="15">
        <f t="shared" si="8"/>
        <v>83128</v>
      </c>
      <c r="P13" s="13">
        <f t="shared" si="9"/>
        <v>2.4256345522783107E-2</v>
      </c>
      <c r="Q13" s="16">
        <f t="shared" si="10"/>
        <v>1</v>
      </c>
      <c r="R13" s="17">
        <f t="shared" si="11"/>
        <v>24</v>
      </c>
    </row>
    <row r="14" spans="1:18" x14ac:dyDescent="0.25">
      <c r="A14" s="10" t="s">
        <v>22</v>
      </c>
      <c r="B14" s="11">
        <v>789468</v>
      </c>
      <c r="C14" s="11">
        <v>825159</v>
      </c>
      <c r="D14" s="11">
        <v>839890</v>
      </c>
      <c r="E14" s="11">
        <v>867192</v>
      </c>
      <c r="F14" s="11">
        <v>872419</v>
      </c>
      <c r="G14" s="12">
        <f t="shared" si="1"/>
        <v>5227</v>
      </c>
      <c r="H14" s="13">
        <f t="shared" si="2"/>
        <v>6.0275002536924749E-3</v>
      </c>
      <c r="I14" s="11">
        <f t="shared" si="3"/>
        <v>10</v>
      </c>
      <c r="J14" s="14">
        <f t="shared" si="4"/>
        <v>26</v>
      </c>
      <c r="K14" s="12">
        <f t="shared" si="5"/>
        <v>47260</v>
      </c>
      <c r="L14" s="13">
        <f t="shared" si="0"/>
        <v>5.7273810259598434E-2</v>
      </c>
      <c r="M14" s="11">
        <f t="shared" si="6"/>
        <v>6</v>
      </c>
      <c r="N14" s="14">
        <f t="shared" si="7"/>
        <v>8</v>
      </c>
      <c r="O14" s="15">
        <f t="shared" si="8"/>
        <v>32529</v>
      </c>
      <c r="P14" s="13">
        <f t="shared" si="9"/>
        <v>3.8730071795116006E-2</v>
      </c>
      <c r="Q14" s="16">
        <f t="shared" si="10"/>
        <v>8</v>
      </c>
      <c r="R14" s="17">
        <f t="shared" si="11"/>
        <v>14</v>
      </c>
    </row>
    <row r="15" spans="1:18" x14ac:dyDescent="0.25">
      <c r="A15" s="10" t="s">
        <v>23</v>
      </c>
      <c r="B15" s="11">
        <v>140370</v>
      </c>
      <c r="C15" s="11">
        <v>147281</v>
      </c>
      <c r="D15" s="11">
        <v>146515</v>
      </c>
      <c r="E15" s="11">
        <v>150547</v>
      </c>
      <c r="F15" s="11">
        <v>151778</v>
      </c>
      <c r="G15" s="12">
        <f t="shared" si="1"/>
        <v>1231</v>
      </c>
      <c r="H15" s="13">
        <f t="shared" si="2"/>
        <v>8.1768484260729135E-3</v>
      </c>
      <c r="I15" s="11">
        <f t="shared" si="3"/>
        <v>28</v>
      </c>
      <c r="J15" s="14">
        <f t="shared" si="4"/>
        <v>17</v>
      </c>
      <c r="K15" s="12">
        <f t="shared" si="5"/>
        <v>4497</v>
      </c>
      <c r="L15" s="13">
        <f t="shared" si="0"/>
        <v>3.0533470033473398E-2</v>
      </c>
      <c r="M15" s="11">
        <f t="shared" si="6"/>
        <v>29</v>
      </c>
      <c r="N15" s="14">
        <f t="shared" si="7"/>
        <v>24</v>
      </c>
      <c r="O15" s="15">
        <f t="shared" si="8"/>
        <v>5263</v>
      </c>
      <c r="P15" s="13">
        <f t="shared" si="9"/>
        <v>3.5921236733440276E-2</v>
      </c>
      <c r="Q15" s="16">
        <f t="shared" si="10"/>
        <v>28</v>
      </c>
      <c r="R15" s="17">
        <f t="shared" si="11"/>
        <v>16</v>
      </c>
    </row>
    <row r="16" spans="1:18" x14ac:dyDescent="0.25">
      <c r="A16" s="10" t="s">
        <v>24</v>
      </c>
      <c r="B16" s="11">
        <v>254204</v>
      </c>
      <c r="C16" s="11">
        <v>256778</v>
      </c>
      <c r="D16" s="11">
        <v>261238</v>
      </c>
      <c r="E16" s="11">
        <v>261590</v>
      </c>
      <c r="F16" s="11">
        <v>262051</v>
      </c>
      <c r="G16" s="12">
        <f t="shared" si="1"/>
        <v>461</v>
      </c>
      <c r="H16" s="13">
        <f t="shared" si="2"/>
        <v>1.7622997821018505E-3</v>
      </c>
      <c r="I16" s="11">
        <f t="shared" si="3"/>
        <v>31</v>
      </c>
      <c r="J16" s="14">
        <f t="shared" si="4"/>
        <v>30</v>
      </c>
      <c r="K16" s="12">
        <f t="shared" si="5"/>
        <v>5273</v>
      </c>
      <c r="L16" s="13">
        <f t="shared" si="0"/>
        <v>2.0535248346821078E-2</v>
      </c>
      <c r="M16" s="11">
        <f t="shared" si="6"/>
        <v>28</v>
      </c>
      <c r="N16" s="14">
        <f t="shared" si="7"/>
        <v>29</v>
      </c>
      <c r="O16" s="15">
        <f t="shared" si="8"/>
        <v>813</v>
      </c>
      <c r="P16" s="13">
        <f t="shared" si="9"/>
        <v>3.1121046708364464E-3</v>
      </c>
      <c r="Q16" s="16">
        <f t="shared" si="10"/>
        <v>31</v>
      </c>
      <c r="R16" s="17">
        <f t="shared" si="11"/>
        <v>31</v>
      </c>
    </row>
    <row r="17" spans="1:18" x14ac:dyDescent="0.25">
      <c r="A17" s="10" t="s">
        <v>25</v>
      </c>
      <c r="B17" s="11">
        <v>1650381</v>
      </c>
      <c r="C17" s="11">
        <v>1732700</v>
      </c>
      <c r="D17" s="11">
        <v>1747660</v>
      </c>
      <c r="E17" s="11">
        <v>1797453</v>
      </c>
      <c r="F17" s="11">
        <v>1814390</v>
      </c>
      <c r="G17" s="12">
        <f t="shared" si="1"/>
        <v>16937</v>
      </c>
      <c r="H17" s="13">
        <f t="shared" si="2"/>
        <v>9.4227776748543324E-3</v>
      </c>
      <c r="I17" s="11">
        <f t="shared" si="3"/>
        <v>2</v>
      </c>
      <c r="J17" s="14">
        <f t="shared" si="4"/>
        <v>9</v>
      </c>
      <c r="K17" s="12">
        <f t="shared" si="5"/>
        <v>81690</v>
      </c>
      <c r="L17" s="13">
        <f t="shared" si="0"/>
        <v>4.7146072603451161E-2</v>
      </c>
      <c r="M17" s="11">
        <f t="shared" si="6"/>
        <v>3</v>
      </c>
      <c r="N17" s="14">
        <f t="shared" si="7"/>
        <v>16</v>
      </c>
      <c r="O17" s="15">
        <f t="shared" si="8"/>
        <v>66730</v>
      </c>
      <c r="P17" s="13">
        <f t="shared" si="9"/>
        <v>3.8182484007186712E-2</v>
      </c>
      <c r="Q17" s="16">
        <f t="shared" si="10"/>
        <v>3</v>
      </c>
      <c r="R17" s="17">
        <f t="shared" si="11"/>
        <v>15</v>
      </c>
    </row>
    <row r="18" spans="1:18" x14ac:dyDescent="0.25">
      <c r="A18" s="10" t="s">
        <v>26</v>
      </c>
      <c r="B18" s="11">
        <v>1014873</v>
      </c>
      <c r="C18" s="11">
        <v>1041993</v>
      </c>
      <c r="D18" s="11">
        <v>1057217</v>
      </c>
      <c r="E18" s="11">
        <v>1092891</v>
      </c>
      <c r="F18" s="11">
        <v>1102278</v>
      </c>
      <c r="G18" s="12">
        <f t="shared" si="1"/>
        <v>9387</v>
      </c>
      <c r="H18" s="13">
        <f t="shared" si="2"/>
        <v>8.5891456696047808E-3</v>
      </c>
      <c r="I18" s="11">
        <f t="shared" si="3"/>
        <v>5</v>
      </c>
      <c r="J18" s="14">
        <f t="shared" si="4"/>
        <v>14</v>
      </c>
      <c r="K18" s="12">
        <f t="shared" si="5"/>
        <v>60285</v>
      </c>
      <c r="L18" s="13">
        <f t="shared" si="0"/>
        <v>5.7855475036780568E-2</v>
      </c>
      <c r="M18" s="11">
        <f t="shared" si="6"/>
        <v>5</v>
      </c>
      <c r="N18" s="14">
        <f t="shared" si="7"/>
        <v>7</v>
      </c>
      <c r="O18" s="15">
        <f t="shared" si="8"/>
        <v>45061</v>
      </c>
      <c r="P18" s="13">
        <f t="shared" si="9"/>
        <v>4.2622280950836089E-2</v>
      </c>
      <c r="Q18" s="16">
        <f t="shared" si="10"/>
        <v>5</v>
      </c>
      <c r="R18" s="17">
        <f t="shared" si="11"/>
        <v>10</v>
      </c>
    </row>
    <row r="19" spans="1:18" x14ac:dyDescent="0.25">
      <c r="A19" s="10" t="s">
        <v>27</v>
      </c>
      <c r="B19" s="11">
        <v>153546</v>
      </c>
      <c r="C19" s="11">
        <v>159520</v>
      </c>
      <c r="D19" s="11">
        <v>156353</v>
      </c>
      <c r="E19" s="11">
        <v>161035</v>
      </c>
      <c r="F19" s="11">
        <v>163257</v>
      </c>
      <c r="G19" s="12">
        <f t="shared" si="1"/>
        <v>2222</v>
      </c>
      <c r="H19" s="13">
        <f t="shared" si="2"/>
        <v>1.3798242618064505E-2</v>
      </c>
      <c r="I19" s="11">
        <f t="shared" si="3"/>
        <v>21</v>
      </c>
      <c r="J19" s="14">
        <f t="shared" si="4"/>
        <v>7</v>
      </c>
      <c r="K19" s="12">
        <f t="shared" si="5"/>
        <v>3737</v>
      </c>
      <c r="L19" s="13">
        <f t="shared" si="0"/>
        <v>2.3426529588766343E-2</v>
      </c>
      <c r="M19" s="11">
        <f>_xlfn.RANK.EQ(K19,$K$7:$K$38)</f>
        <v>30</v>
      </c>
      <c r="N19" s="14">
        <f t="shared" si="7"/>
        <v>28</v>
      </c>
      <c r="O19" s="15">
        <f t="shared" si="8"/>
        <v>6904</v>
      </c>
      <c r="P19" s="13">
        <f t="shared" si="9"/>
        <v>4.4156492040446915E-2</v>
      </c>
      <c r="Q19" s="16">
        <f t="shared" si="10"/>
        <v>25</v>
      </c>
      <c r="R19" s="17">
        <f t="shared" si="11"/>
        <v>7</v>
      </c>
    </row>
    <row r="20" spans="1:18" x14ac:dyDescent="0.25">
      <c r="A20" s="10" t="s">
        <v>28</v>
      </c>
      <c r="B20" s="11">
        <v>240431</v>
      </c>
      <c r="C20" s="11">
        <v>256643</v>
      </c>
      <c r="D20" s="11">
        <v>260883</v>
      </c>
      <c r="E20" s="11">
        <v>269495</v>
      </c>
      <c r="F20" s="11">
        <v>273338</v>
      </c>
      <c r="G20" s="12">
        <f t="shared" si="1"/>
        <v>3843</v>
      </c>
      <c r="H20" s="13">
        <f t="shared" si="2"/>
        <v>1.4260004823837269E-2</v>
      </c>
      <c r="I20" s="11">
        <f t="shared" si="3"/>
        <v>15</v>
      </c>
      <c r="J20" s="14">
        <f t="shared" si="4"/>
        <v>6</v>
      </c>
      <c r="K20" s="12">
        <f t="shared" si="5"/>
        <v>16695</v>
      </c>
      <c r="L20" s="13">
        <f t="shared" si="0"/>
        <v>6.5051452796296871E-2</v>
      </c>
      <c r="M20" s="11">
        <f t="shared" si="6"/>
        <v>18</v>
      </c>
      <c r="N20" s="14">
        <f t="shared" si="7"/>
        <v>5</v>
      </c>
      <c r="O20" s="15">
        <f t="shared" si="8"/>
        <v>12455</v>
      </c>
      <c r="P20" s="13">
        <f t="shared" si="9"/>
        <v>4.7741707968706359E-2</v>
      </c>
      <c r="Q20" s="16">
        <f t="shared" si="10"/>
        <v>19</v>
      </c>
      <c r="R20" s="17">
        <f t="shared" si="11"/>
        <v>5</v>
      </c>
    </row>
    <row r="21" spans="1:18" s="26" customFormat="1" x14ac:dyDescent="0.25">
      <c r="A21" s="18" t="s">
        <v>29</v>
      </c>
      <c r="B21" s="19">
        <v>1849999</v>
      </c>
      <c r="C21" s="19">
        <v>1932962</v>
      </c>
      <c r="D21" s="19">
        <v>1950941</v>
      </c>
      <c r="E21" s="19">
        <v>1999360</v>
      </c>
      <c r="F21" s="19">
        <v>2013431</v>
      </c>
      <c r="G21" s="20">
        <f t="shared" si="1"/>
        <v>14071</v>
      </c>
      <c r="H21" s="21">
        <f t="shared" si="2"/>
        <v>7.0377520806657046E-3</v>
      </c>
      <c r="I21" s="19">
        <f>_xlfn.RANK.EQ(G21,$G$7:$G$38)</f>
        <v>4</v>
      </c>
      <c r="J21" s="22">
        <f>_xlfn.RANK.EQ(H21,$H$7:$H$38)</f>
        <v>21</v>
      </c>
      <c r="K21" s="20">
        <f t="shared" si="5"/>
        <v>80469</v>
      </c>
      <c r="L21" s="21">
        <f t="shared" si="0"/>
        <v>4.1629892362084808E-2</v>
      </c>
      <c r="M21" s="19">
        <f>_xlfn.RANK.EQ(K21,$K$7:$K$38)</f>
        <v>4</v>
      </c>
      <c r="N21" s="22">
        <f t="shared" si="7"/>
        <v>17</v>
      </c>
      <c r="O21" s="23">
        <f>F21-D21</f>
        <v>62490</v>
      </c>
      <c r="P21" s="21">
        <f t="shared" si="9"/>
        <v>3.2030696981610429E-2</v>
      </c>
      <c r="Q21" s="24">
        <f>_xlfn.RANK.EQ(O21,$O$7:$O$38)</f>
        <v>4</v>
      </c>
      <c r="R21" s="25">
        <f>_xlfn.RANK.EQ(P21,$P$7:$P$38)</f>
        <v>20</v>
      </c>
    </row>
    <row r="22" spans="1:18" x14ac:dyDescent="0.25">
      <c r="A22" s="10" t="s">
        <v>30</v>
      </c>
      <c r="B22" s="11">
        <v>465270</v>
      </c>
      <c r="C22" s="11">
        <v>474615</v>
      </c>
      <c r="D22" s="11">
        <v>477361</v>
      </c>
      <c r="E22" s="11">
        <v>481809</v>
      </c>
      <c r="F22" s="11">
        <v>488069</v>
      </c>
      <c r="G22" s="12">
        <f t="shared" si="1"/>
        <v>6260</v>
      </c>
      <c r="H22" s="13">
        <f t="shared" si="2"/>
        <v>1.2992700426932569E-2</v>
      </c>
      <c r="I22" s="11">
        <f t="shared" si="3"/>
        <v>9</v>
      </c>
      <c r="J22" s="14">
        <f t="shared" si="4"/>
        <v>8</v>
      </c>
      <c r="K22" s="12">
        <f t="shared" si="5"/>
        <v>13454</v>
      </c>
      <c r="L22" s="13">
        <f t="shared" si="0"/>
        <v>2.8347186667088131E-2</v>
      </c>
      <c r="M22" s="11">
        <f t="shared" si="6"/>
        <v>19</v>
      </c>
      <c r="N22" s="14">
        <f t="shared" si="7"/>
        <v>25</v>
      </c>
      <c r="O22" s="15">
        <f t="shared" si="8"/>
        <v>10708</v>
      </c>
      <c r="P22" s="13">
        <f t="shared" si="9"/>
        <v>2.2431660734747894E-2</v>
      </c>
      <c r="Q22" s="16">
        <f t="shared" si="10"/>
        <v>20</v>
      </c>
      <c r="R22" s="17">
        <f t="shared" si="11"/>
        <v>26</v>
      </c>
    </row>
    <row r="23" spans="1:18" x14ac:dyDescent="0.25">
      <c r="A23" s="10" t="s">
        <v>31</v>
      </c>
      <c r="B23" s="11">
        <v>213192</v>
      </c>
      <c r="C23" s="11">
        <v>215779</v>
      </c>
      <c r="D23" s="11">
        <v>215111</v>
      </c>
      <c r="E23" s="11">
        <v>219447</v>
      </c>
      <c r="F23" s="11">
        <v>221441</v>
      </c>
      <c r="G23" s="12">
        <f t="shared" si="1"/>
        <v>1994</v>
      </c>
      <c r="H23" s="13">
        <f t="shared" si="2"/>
        <v>9.0864764612867965E-3</v>
      </c>
      <c r="I23" s="11">
        <f t="shared" si="3"/>
        <v>23</v>
      </c>
      <c r="J23" s="14">
        <f t="shared" si="4"/>
        <v>10</v>
      </c>
      <c r="K23" s="12">
        <f t="shared" si="5"/>
        <v>5662</v>
      </c>
      <c r="L23" s="13">
        <f t="shared" si="0"/>
        <v>2.6239810176152512E-2</v>
      </c>
      <c r="M23" s="11">
        <f t="shared" si="6"/>
        <v>27</v>
      </c>
      <c r="N23" s="14">
        <f t="shared" si="7"/>
        <v>26</v>
      </c>
      <c r="O23" s="15">
        <f t="shared" si="8"/>
        <v>6330</v>
      </c>
      <c r="P23" s="13">
        <f t="shared" si="9"/>
        <v>2.9426668092287223E-2</v>
      </c>
      <c r="Q23" s="16">
        <f t="shared" si="10"/>
        <v>27</v>
      </c>
      <c r="R23" s="17">
        <f t="shared" si="11"/>
        <v>21</v>
      </c>
    </row>
    <row r="24" spans="1:18" x14ac:dyDescent="0.25">
      <c r="A24" s="10" t="s">
        <v>32</v>
      </c>
      <c r="B24" s="11">
        <v>160665</v>
      </c>
      <c r="C24" s="11">
        <v>172495</v>
      </c>
      <c r="D24" s="11">
        <v>173150</v>
      </c>
      <c r="E24" s="11">
        <v>183262</v>
      </c>
      <c r="F24" s="11">
        <v>185925</v>
      </c>
      <c r="G24" s="12">
        <f t="shared" si="1"/>
        <v>2663</v>
      </c>
      <c r="H24" s="13">
        <f t="shared" si="2"/>
        <v>1.453110846765826E-2</v>
      </c>
      <c r="I24" s="11">
        <f t="shared" si="3"/>
        <v>20</v>
      </c>
      <c r="J24" s="14">
        <f t="shared" si="4"/>
        <v>4</v>
      </c>
      <c r="K24" s="12">
        <f t="shared" si="5"/>
        <v>13430</v>
      </c>
      <c r="L24" s="13">
        <f t="shared" si="0"/>
        <v>7.7857329197947855E-2</v>
      </c>
      <c r="M24" s="11">
        <f t="shared" si="6"/>
        <v>20</v>
      </c>
      <c r="N24" s="14">
        <f t="shared" si="7"/>
        <v>3</v>
      </c>
      <c r="O24" s="15">
        <f t="shared" si="8"/>
        <v>12775</v>
      </c>
      <c r="P24" s="13">
        <f t="shared" si="9"/>
        <v>7.3779959572624954E-2</v>
      </c>
      <c r="Q24" s="16">
        <f t="shared" si="10"/>
        <v>18</v>
      </c>
      <c r="R24" s="17">
        <f t="shared" si="11"/>
        <v>1</v>
      </c>
    </row>
    <row r="25" spans="1:18" x14ac:dyDescent="0.25">
      <c r="A25" s="10" t="s">
        <v>33</v>
      </c>
      <c r="B25" s="11">
        <v>1696729</v>
      </c>
      <c r="C25" s="11">
        <v>1773136</v>
      </c>
      <c r="D25" s="11">
        <v>1800347</v>
      </c>
      <c r="E25" s="11">
        <v>1863118</v>
      </c>
      <c r="F25" s="11">
        <v>1878938</v>
      </c>
      <c r="G25" s="12">
        <f t="shared" si="1"/>
        <v>15820</v>
      </c>
      <c r="H25" s="13">
        <f t="shared" si="2"/>
        <v>8.4911422679616599E-3</v>
      </c>
      <c r="I25" s="11">
        <f t="shared" si="3"/>
        <v>3</v>
      </c>
      <c r="J25" s="14">
        <f t="shared" si="4"/>
        <v>15</v>
      </c>
      <c r="K25" s="12">
        <f t="shared" si="5"/>
        <v>105802</v>
      </c>
      <c r="L25" s="13">
        <f t="shared" si="0"/>
        <v>5.9669421860477634E-2</v>
      </c>
      <c r="M25" s="11">
        <f t="shared" si="6"/>
        <v>2</v>
      </c>
      <c r="N25" s="14">
        <f t="shared" si="7"/>
        <v>6</v>
      </c>
      <c r="O25" s="15">
        <f t="shared" si="8"/>
        <v>78591</v>
      </c>
      <c r="P25" s="13">
        <f t="shared" si="9"/>
        <v>4.3653251289890171E-2</v>
      </c>
      <c r="Q25" s="16">
        <f t="shared" si="10"/>
        <v>2</v>
      </c>
      <c r="R25" s="17">
        <f t="shared" si="11"/>
        <v>8</v>
      </c>
    </row>
    <row r="26" spans="1:18" x14ac:dyDescent="0.25">
      <c r="A26" s="10" t="s">
        <v>34</v>
      </c>
      <c r="B26" s="11">
        <v>211048</v>
      </c>
      <c r="C26" s="11">
        <v>218200</v>
      </c>
      <c r="D26" s="11">
        <v>219178</v>
      </c>
      <c r="E26" s="11">
        <v>222701</v>
      </c>
      <c r="F26" s="11">
        <v>226322</v>
      </c>
      <c r="G26" s="12">
        <f t="shared" si="1"/>
        <v>3621</v>
      </c>
      <c r="H26" s="13">
        <f t="shared" si="2"/>
        <v>1.6259468974095359E-2</v>
      </c>
      <c r="I26" s="11">
        <f t="shared" si="3"/>
        <v>18</v>
      </c>
      <c r="J26" s="14">
        <f t="shared" si="4"/>
        <v>2</v>
      </c>
      <c r="K26" s="12">
        <f t="shared" si="5"/>
        <v>8122</v>
      </c>
      <c r="L26" s="13">
        <f t="shared" si="0"/>
        <v>3.7222731439046752E-2</v>
      </c>
      <c r="M26" s="11">
        <f t="shared" si="6"/>
        <v>24</v>
      </c>
      <c r="N26" s="14">
        <f t="shared" si="7"/>
        <v>20</v>
      </c>
      <c r="O26" s="15">
        <f t="shared" si="8"/>
        <v>7144</v>
      </c>
      <c r="P26" s="13">
        <f t="shared" si="9"/>
        <v>3.2594512222942074E-2</v>
      </c>
      <c r="Q26" s="16">
        <f t="shared" si="10"/>
        <v>24</v>
      </c>
      <c r="R26" s="17">
        <f t="shared" si="11"/>
        <v>19</v>
      </c>
    </row>
    <row r="27" spans="1:18" x14ac:dyDescent="0.25">
      <c r="A27" s="10" t="s">
        <v>35</v>
      </c>
      <c r="B27" s="11">
        <v>611779</v>
      </c>
      <c r="C27" s="11">
        <v>628792</v>
      </c>
      <c r="D27" s="11">
        <v>631105</v>
      </c>
      <c r="E27" s="11">
        <v>648509</v>
      </c>
      <c r="F27" s="11">
        <v>652910</v>
      </c>
      <c r="G27" s="12">
        <f t="shared" si="1"/>
        <v>4401</v>
      </c>
      <c r="H27" s="13">
        <f t="shared" si="2"/>
        <v>6.786336041596952E-3</v>
      </c>
      <c r="I27" s="11">
        <f t="shared" si="3"/>
        <v>14</v>
      </c>
      <c r="J27" s="14">
        <f t="shared" si="4"/>
        <v>23</v>
      </c>
      <c r="K27" s="12">
        <f t="shared" si="5"/>
        <v>24118</v>
      </c>
      <c r="L27" s="13">
        <f t="shared" si="0"/>
        <v>3.8356085955292052E-2</v>
      </c>
      <c r="M27" s="11">
        <f t="shared" si="6"/>
        <v>12</v>
      </c>
      <c r="N27" s="14">
        <f t="shared" si="7"/>
        <v>19</v>
      </c>
      <c r="O27" s="15">
        <f t="shared" si="8"/>
        <v>21805</v>
      </c>
      <c r="P27" s="13">
        <f t="shared" si="9"/>
        <v>3.4550510612338714E-2</v>
      </c>
      <c r="Q27" s="16">
        <f t="shared" si="10"/>
        <v>9</v>
      </c>
      <c r="R27" s="17">
        <f t="shared" si="11"/>
        <v>18</v>
      </c>
    </row>
    <row r="28" spans="1:18" x14ac:dyDescent="0.25">
      <c r="A28" s="10" t="s">
        <v>36</v>
      </c>
      <c r="B28" s="11">
        <v>628676</v>
      </c>
      <c r="C28" s="11">
        <v>662609</v>
      </c>
      <c r="D28" s="11">
        <v>673467</v>
      </c>
      <c r="E28" s="11">
        <v>701522</v>
      </c>
      <c r="F28" s="11">
        <v>706727</v>
      </c>
      <c r="G28" s="12">
        <f t="shared" si="1"/>
        <v>5205</v>
      </c>
      <c r="H28" s="13">
        <f t="shared" si="2"/>
        <v>7.4195819945774844E-3</v>
      </c>
      <c r="I28" s="11">
        <f t="shared" si="3"/>
        <v>11</v>
      </c>
      <c r="J28" s="14">
        <f t="shared" si="4"/>
        <v>19</v>
      </c>
      <c r="K28" s="12">
        <f t="shared" si="5"/>
        <v>44118</v>
      </c>
      <c r="L28" s="13">
        <f t="shared" si="0"/>
        <v>6.6582252882167348E-2</v>
      </c>
      <c r="M28" s="11">
        <f t="shared" si="6"/>
        <v>8</v>
      </c>
      <c r="N28" s="14">
        <f t="shared" si="7"/>
        <v>4</v>
      </c>
      <c r="O28" s="15">
        <f t="shared" si="8"/>
        <v>33260</v>
      </c>
      <c r="P28" s="13">
        <f t="shared" si="9"/>
        <v>4.9386235702714387E-2</v>
      </c>
      <c r="Q28" s="16">
        <f t="shared" si="10"/>
        <v>7</v>
      </c>
      <c r="R28" s="17">
        <f t="shared" si="11"/>
        <v>4</v>
      </c>
    </row>
    <row r="29" spans="1:18" x14ac:dyDescent="0.25">
      <c r="A29" s="10" t="s">
        <v>37</v>
      </c>
      <c r="B29" s="11">
        <v>432986</v>
      </c>
      <c r="C29" s="11">
        <v>468732</v>
      </c>
      <c r="D29" s="11">
        <v>480149</v>
      </c>
      <c r="E29" s="11">
        <v>507616</v>
      </c>
      <c r="F29" s="11">
        <v>514901</v>
      </c>
      <c r="G29" s="12">
        <f t="shared" si="1"/>
        <v>7285</v>
      </c>
      <c r="H29" s="13">
        <f t="shared" si="2"/>
        <v>1.4351399483073735E-2</v>
      </c>
      <c r="I29" s="11">
        <f t="shared" si="3"/>
        <v>6</v>
      </c>
      <c r="J29" s="14">
        <f t="shared" si="4"/>
        <v>5</v>
      </c>
      <c r="K29" s="12">
        <f t="shared" si="5"/>
        <v>46169</v>
      </c>
      <c r="L29" s="13">
        <f t="shared" si="0"/>
        <v>9.8497648976387353E-2</v>
      </c>
      <c r="M29" s="11">
        <f t="shared" si="6"/>
        <v>7</v>
      </c>
      <c r="N29" s="14">
        <f t="shared" si="7"/>
        <v>1</v>
      </c>
      <c r="O29" s="15">
        <f t="shared" si="8"/>
        <v>34752</v>
      </c>
      <c r="P29" s="13">
        <f t="shared" si="9"/>
        <v>7.2377532807524236E-2</v>
      </c>
      <c r="Q29" s="16">
        <f t="shared" si="10"/>
        <v>6</v>
      </c>
      <c r="R29" s="17">
        <f t="shared" si="11"/>
        <v>2</v>
      </c>
    </row>
    <row r="30" spans="1:18" x14ac:dyDescent="0.25">
      <c r="A30" s="10" t="s">
        <v>38</v>
      </c>
      <c r="B30" s="11">
        <v>451010</v>
      </c>
      <c r="C30" s="11">
        <v>461059</v>
      </c>
      <c r="D30" s="11">
        <v>465172</v>
      </c>
      <c r="E30" s="11">
        <v>482754</v>
      </c>
      <c r="F30" s="11">
        <v>484206</v>
      </c>
      <c r="G30" s="12">
        <f t="shared" si="1"/>
        <v>1452</v>
      </c>
      <c r="H30" s="13">
        <f t="shared" si="2"/>
        <v>3.0077430741122235E-3</v>
      </c>
      <c r="I30" s="11">
        <f t="shared" si="3"/>
        <v>26</v>
      </c>
      <c r="J30" s="14">
        <f t="shared" si="4"/>
        <v>29</v>
      </c>
      <c r="K30" s="12">
        <f t="shared" si="5"/>
        <v>23147</v>
      </c>
      <c r="L30" s="13">
        <f t="shared" si="0"/>
        <v>5.0203986908400111E-2</v>
      </c>
      <c r="M30" s="11">
        <f t="shared" si="6"/>
        <v>13</v>
      </c>
      <c r="N30" s="14">
        <f t="shared" si="7"/>
        <v>15</v>
      </c>
      <c r="O30" s="15">
        <f t="shared" si="8"/>
        <v>19034</v>
      </c>
      <c r="P30" s="13">
        <f t="shared" si="9"/>
        <v>4.0918197999879613E-2</v>
      </c>
      <c r="Q30" s="16">
        <f t="shared" si="10"/>
        <v>11</v>
      </c>
      <c r="R30" s="17">
        <f t="shared" si="11"/>
        <v>12</v>
      </c>
    </row>
    <row r="31" spans="1:18" x14ac:dyDescent="0.25">
      <c r="A31" s="10" t="s">
        <v>39</v>
      </c>
      <c r="B31" s="11">
        <v>586281</v>
      </c>
      <c r="C31" s="11">
        <v>598307</v>
      </c>
      <c r="D31" s="11">
        <v>589565</v>
      </c>
      <c r="E31" s="11">
        <v>595946</v>
      </c>
      <c r="F31" s="11">
        <v>599784</v>
      </c>
      <c r="G31" s="12">
        <f t="shared" si="1"/>
        <v>3838</v>
      </c>
      <c r="H31" s="13">
        <f t="shared" si="2"/>
        <v>6.4401808217522394E-3</v>
      </c>
      <c r="I31" s="11">
        <f t="shared" si="3"/>
        <v>16</v>
      </c>
      <c r="J31" s="14">
        <f t="shared" si="4"/>
        <v>25</v>
      </c>
      <c r="K31" s="12">
        <f t="shared" si="5"/>
        <v>1477</v>
      </c>
      <c r="L31" s="13">
        <f t="shared" si="0"/>
        <v>2.468632324208242E-3</v>
      </c>
      <c r="M31" s="11">
        <f t="shared" si="6"/>
        <v>32</v>
      </c>
      <c r="N31" s="14">
        <f t="shared" si="7"/>
        <v>32</v>
      </c>
      <c r="O31" s="15">
        <f t="shared" si="8"/>
        <v>10219</v>
      </c>
      <c r="P31" s="13">
        <f t="shared" si="9"/>
        <v>1.7333118485663102E-2</v>
      </c>
      <c r="Q31" s="16">
        <f t="shared" si="10"/>
        <v>21</v>
      </c>
      <c r="R31" s="17">
        <f t="shared" si="11"/>
        <v>27</v>
      </c>
    </row>
    <row r="32" spans="1:18" x14ac:dyDescent="0.25">
      <c r="A32" s="10" t="s">
        <v>40</v>
      </c>
      <c r="B32" s="11">
        <v>596602</v>
      </c>
      <c r="C32" s="11">
        <v>607801</v>
      </c>
      <c r="D32" s="11">
        <v>625182</v>
      </c>
      <c r="E32" s="11">
        <v>635287</v>
      </c>
      <c r="F32" s="11">
        <v>639944</v>
      </c>
      <c r="G32" s="12">
        <f t="shared" si="1"/>
        <v>4657</v>
      </c>
      <c r="H32" s="13">
        <f t="shared" si="2"/>
        <v>7.3305450922180881E-3</v>
      </c>
      <c r="I32" s="11">
        <f t="shared" si="3"/>
        <v>13</v>
      </c>
      <c r="J32" s="14">
        <f t="shared" si="4"/>
        <v>20</v>
      </c>
      <c r="K32" s="12">
        <f t="shared" si="5"/>
        <v>32143</v>
      </c>
      <c r="L32" s="13">
        <f t="shared" si="0"/>
        <v>5.2884085416114779E-2</v>
      </c>
      <c r="M32" s="11">
        <f t="shared" si="6"/>
        <v>10</v>
      </c>
      <c r="N32" s="14">
        <f t="shared" si="7"/>
        <v>10</v>
      </c>
      <c r="O32" s="15">
        <f t="shared" si="8"/>
        <v>14762</v>
      </c>
      <c r="P32" s="13">
        <f t="shared" si="9"/>
        <v>2.3612324091224712E-2</v>
      </c>
      <c r="Q32" s="16">
        <f t="shared" si="10"/>
        <v>14</v>
      </c>
      <c r="R32" s="17">
        <f t="shared" si="11"/>
        <v>25</v>
      </c>
    </row>
    <row r="33" spans="1:18" x14ac:dyDescent="0.25">
      <c r="A33" s="10" t="s">
        <v>41</v>
      </c>
      <c r="B33" s="11">
        <v>209338</v>
      </c>
      <c r="C33" s="11">
        <v>236579</v>
      </c>
      <c r="D33" s="11">
        <v>236883</v>
      </c>
      <c r="E33" s="11">
        <v>243501</v>
      </c>
      <c r="F33" s="11">
        <v>245178</v>
      </c>
      <c r="G33" s="12">
        <f t="shared" si="1"/>
        <v>1677</v>
      </c>
      <c r="H33" s="13">
        <f t="shared" si="2"/>
        <v>6.8870353715180244E-3</v>
      </c>
      <c r="I33" s="11">
        <f t="shared" si="3"/>
        <v>25</v>
      </c>
      <c r="J33" s="14">
        <f t="shared" si="4"/>
        <v>22</v>
      </c>
      <c r="K33" s="12">
        <f t="shared" si="5"/>
        <v>8599</v>
      </c>
      <c r="L33" s="13">
        <f t="shared" si="0"/>
        <v>3.6347266663566913E-2</v>
      </c>
      <c r="M33" s="11">
        <f t="shared" si="6"/>
        <v>23</v>
      </c>
      <c r="N33" s="14">
        <f t="shared" si="7"/>
        <v>21</v>
      </c>
      <c r="O33" s="15">
        <f t="shared" si="8"/>
        <v>8295</v>
      </c>
      <c r="P33" s="13">
        <f t="shared" si="9"/>
        <v>3.5017287015108645E-2</v>
      </c>
      <c r="Q33" s="16">
        <f t="shared" si="10"/>
        <v>23</v>
      </c>
      <c r="R33" s="17">
        <f t="shared" si="11"/>
        <v>17</v>
      </c>
    </row>
    <row r="34" spans="1:18" x14ac:dyDescent="0.25">
      <c r="A34" s="10" t="s">
        <v>42</v>
      </c>
      <c r="B34" s="11">
        <v>696086</v>
      </c>
      <c r="C34" s="11">
        <v>700924</v>
      </c>
      <c r="D34" s="11">
        <v>719585</v>
      </c>
      <c r="E34" s="11">
        <v>716139</v>
      </c>
      <c r="F34" s="11">
        <v>718308</v>
      </c>
      <c r="G34" s="12">
        <f t="shared" si="1"/>
        <v>2169</v>
      </c>
      <c r="H34" s="13">
        <f t="shared" si="2"/>
        <v>3.0287416269747514E-3</v>
      </c>
      <c r="I34" s="11">
        <f t="shared" si="3"/>
        <v>22</v>
      </c>
      <c r="J34" s="14">
        <f t="shared" si="4"/>
        <v>28</v>
      </c>
      <c r="K34" s="12">
        <f t="shared" si="5"/>
        <v>17384</v>
      </c>
      <c r="L34" s="13">
        <f t="shared" si="0"/>
        <v>2.4801547671359447E-2</v>
      </c>
      <c r="M34" s="11">
        <f t="shared" si="6"/>
        <v>17</v>
      </c>
      <c r="N34" s="14">
        <f t="shared" si="7"/>
        <v>27</v>
      </c>
      <c r="O34" s="15">
        <f t="shared" si="8"/>
        <v>-1277</v>
      </c>
      <c r="P34" s="13">
        <f t="shared" si="9"/>
        <v>-1.7746339904249897E-3</v>
      </c>
      <c r="Q34" s="16">
        <f t="shared" si="10"/>
        <v>32</v>
      </c>
      <c r="R34" s="17">
        <f t="shared" si="11"/>
        <v>32</v>
      </c>
    </row>
    <row r="35" spans="1:18" x14ac:dyDescent="0.25">
      <c r="A35" s="10" t="s">
        <v>43</v>
      </c>
      <c r="B35" s="11">
        <v>103100</v>
      </c>
      <c r="C35" s="11">
        <v>109884</v>
      </c>
      <c r="D35" s="11">
        <v>112637</v>
      </c>
      <c r="E35" s="11">
        <v>114896</v>
      </c>
      <c r="F35" s="11">
        <v>115647</v>
      </c>
      <c r="G35" s="12">
        <f>F35-E35</f>
        <v>751</v>
      </c>
      <c r="H35" s="13">
        <f t="shared" si="2"/>
        <v>6.5363459128255919E-3</v>
      </c>
      <c r="I35" s="11">
        <f t="shared" si="3"/>
        <v>30</v>
      </c>
      <c r="J35" s="14">
        <f t="shared" si="4"/>
        <v>24</v>
      </c>
      <c r="K35" s="12">
        <f t="shared" si="5"/>
        <v>5763</v>
      </c>
      <c r="L35" s="13">
        <f t="shared" si="0"/>
        <v>5.2446216009610191E-2</v>
      </c>
      <c r="M35" s="11">
        <f t="shared" si="6"/>
        <v>26</v>
      </c>
      <c r="N35" s="14">
        <f t="shared" si="7"/>
        <v>11</v>
      </c>
      <c r="O35" s="15">
        <f t="shared" si="8"/>
        <v>3010</v>
      </c>
      <c r="P35" s="13">
        <f t="shared" si="9"/>
        <v>2.6723012864334095E-2</v>
      </c>
      <c r="Q35" s="16">
        <f t="shared" si="10"/>
        <v>29</v>
      </c>
      <c r="R35" s="17">
        <f t="shared" si="11"/>
        <v>22</v>
      </c>
    </row>
    <row r="36" spans="1:18" x14ac:dyDescent="0.25">
      <c r="A36" s="10" t="s">
        <v>44</v>
      </c>
      <c r="B36" s="11">
        <v>734685</v>
      </c>
      <c r="C36" s="11">
        <v>750470</v>
      </c>
      <c r="D36" s="11">
        <v>743311</v>
      </c>
      <c r="E36" s="11">
        <v>756247</v>
      </c>
      <c r="F36" s="11">
        <v>762923</v>
      </c>
      <c r="G36" s="12">
        <f t="shared" si="1"/>
        <v>6676</v>
      </c>
      <c r="H36" s="13">
        <f t="shared" si="2"/>
        <v>8.8278036144275873E-3</v>
      </c>
      <c r="I36" s="11">
        <f t="shared" si="3"/>
        <v>8</v>
      </c>
      <c r="J36" s="14">
        <f t="shared" si="4"/>
        <v>12</v>
      </c>
      <c r="K36" s="12">
        <f t="shared" si="5"/>
        <v>12453</v>
      </c>
      <c r="L36" s="13">
        <f t="shared" si="0"/>
        <v>1.6593601343158237E-2</v>
      </c>
      <c r="M36" s="11">
        <f t="shared" si="6"/>
        <v>21</v>
      </c>
      <c r="N36" s="14">
        <f t="shared" si="7"/>
        <v>30</v>
      </c>
      <c r="O36" s="15">
        <f t="shared" si="8"/>
        <v>19612</v>
      </c>
      <c r="P36" s="13">
        <f t="shared" si="9"/>
        <v>2.6384649224886925E-2</v>
      </c>
      <c r="Q36" s="16">
        <f t="shared" si="10"/>
        <v>10</v>
      </c>
      <c r="R36" s="17">
        <f t="shared" si="11"/>
        <v>23</v>
      </c>
    </row>
    <row r="37" spans="1:18" x14ac:dyDescent="0.25">
      <c r="A37" s="10" t="s">
        <v>45</v>
      </c>
      <c r="B37" s="11">
        <v>393339</v>
      </c>
      <c r="C37" s="11">
        <v>414439</v>
      </c>
      <c r="D37" s="11">
        <v>418066</v>
      </c>
      <c r="E37" s="11">
        <v>428695</v>
      </c>
      <c r="F37" s="11">
        <v>435910</v>
      </c>
      <c r="G37" s="12">
        <f t="shared" si="1"/>
        <v>7215</v>
      </c>
      <c r="H37" s="13">
        <f t="shared" si="2"/>
        <v>1.68301473075263E-2</v>
      </c>
      <c r="I37" s="11">
        <f t="shared" si="3"/>
        <v>7</v>
      </c>
      <c r="J37" s="14">
        <f t="shared" si="4"/>
        <v>1</v>
      </c>
      <c r="K37" s="12">
        <f t="shared" si="5"/>
        <v>21471</v>
      </c>
      <c r="L37" s="13">
        <f t="shared" si="0"/>
        <v>5.1807382992430817E-2</v>
      </c>
      <c r="M37" s="11">
        <f t="shared" si="6"/>
        <v>14</v>
      </c>
      <c r="N37" s="14">
        <f t="shared" si="7"/>
        <v>12</v>
      </c>
      <c r="O37" s="15">
        <f t="shared" si="8"/>
        <v>17844</v>
      </c>
      <c r="P37" s="13">
        <f t="shared" si="9"/>
        <v>4.2682255911745903E-2</v>
      </c>
      <c r="Q37" s="16">
        <f t="shared" si="10"/>
        <v>12</v>
      </c>
      <c r="R37" s="17">
        <f t="shared" si="11"/>
        <v>9</v>
      </c>
    </row>
    <row r="38" spans="1:18" x14ac:dyDescent="0.25">
      <c r="A38" s="10" t="s">
        <v>46</v>
      </c>
      <c r="B38" s="11">
        <v>195976</v>
      </c>
      <c r="C38" s="11">
        <v>194743</v>
      </c>
      <c r="D38" s="11">
        <v>196532</v>
      </c>
      <c r="E38" s="11">
        <v>198248</v>
      </c>
      <c r="F38" s="11">
        <v>197966</v>
      </c>
      <c r="G38" s="12">
        <f t="shared" si="1"/>
        <v>-282</v>
      </c>
      <c r="H38" s="13">
        <f t="shared" si="2"/>
        <v>-1.4224607562245417E-3</v>
      </c>
      <c r="I38" s="11">
        <f t="shared" si="3"/>
        <v>32</v>
      </c>
      <c r="J38" s="14">
        <f t="shared" si="4"/>
        <v>32</v>
      </c>
      <c r="K38" s="12">
        <f t="shared" si="5"/>
        <v>3223</v>
      </c>
      <c r="L38" s="13">
        <f t="shared" si="0"/>
        <v>1.6550017202158651E-2</v>
      </c>
      <c r="M38" s="11">
        <f t="shared" si="6"/>
        <v>31</v>
      </c>
      <c r="N38" s="14">
        <f t="shared" si="7"/>
        <v>31</v>
      </c>
      <c r="O38" s="15">
        <f>F38-D38</f>
        <v>1434</v>
      </c>
      <c r="P38" s="13">
        <f>F38/D38-1</f>
        <v>7.296521686035895E-3</v>
      </c>
      <c r="Q38" s="16">
        <f t="shared" si="10"/>
        <v>30</v>
      </c>
      <c r="R38" s="17">
        <f t="shared" si="11"/>
        <v>30</v>
      </c>
    </row>
    <row r="39" spans="1:18" s="26" customFormat="1" x14ac:dyDescent="0.25">
      <c r="A39" s="27" t="s">
        <v>47</v>
      </c>
      <c r="B39" s="28">
        <f>SUM(B7:B38)</f>
        <v>20620148</v>
      </c>
      <c r="C39" s="28">
        <f>SUM(C7:C38)</f>
        <v>21372896</v>
      </c>
      <c r="D39" s="28">
        <f>SUM(D7:D38)</f>
        <v>21617326</v>
      </c>
      <c r="E39" s="28">
        <f>SUM(E7:E38)</f>
        <v>22129433</v>
      </c>
      <c r="F39" s="28">
        <f>SUM(F7:F38)</f>
        <v>22302690</v>
      </c>
      <c r="G39" s="29">
        <f t="shared" si="1"/>
        <v>173257</v>
      </c>
      <c r="H39" s="30">
        <f t="shared" si="2"/>
        <v>7.8292561766042379E-3</v>
      </c>
      <c r="I39" s="28"/>
      <c r="J39" s="28"/>
      <c r="K39" s="29">
        <f t="shared" si="5"/>
        <v>929794</v>
      </c>
      <c r="L39" s="30">
        <f t="shared" si="0"/>
        <v>4.350341666379709E-2</v>
      </c>
      <c r="M39" s="31"/>
      <c r="N39" s="32"/>
      <c r="O39" s="33">
        <f>F39-D39</f>
        <v>685364</v>
      </c>
      <c r="P39" s="30">
        <f>F39/D39-1</f>
        <v>3.1704383789188384E-2</v>
      </c>
      <c r="Q39" s="34"/>
      <c r="R39" s="35"/>
    </row>
    <row r="40" spans="1:18" s="36" customFormat="1" ht="15" customHeight="1" x14ac:dyDescent="0.25">
      <c r="E40" s="37"/>
      <c r="F40" s="37"/>
      <c r="G40" s="37"/>
      <c r="H40" s="37"/>
      <c r="I40" s="37"/>
      <c r="J40" s="37"/>
      <c r="K40" s="38"/>
      <c r="O40" s="39"/>
      <c r="P40" s="40"/>
    </row>
    <row r="41" spans="1:18" x14ac:dyDescent="0.25">
      <c r="A41" s="2" t="s">
        <v>48</v>
      </c>
      <c r="R41" s="41"/>
    </row>
  </sheetData>
  <mergeCells count="9">
    <mergeCell ref="G5:J5"/>
    <mergeCell ref="K5:N5"/>
    <mergeCell ref="O5:R5"/>
    <mergeCell ref="A5:A6"/>
    <mergeCell ref="B5:B6"/>
    <mergeCell ref="C5:C6"/>
    <mergeCell ref="D5:D6"/>
    <mergeCell ref="E5:E6"/>
    <mergeCell ref="F5:F6"/>
  </mergeCells>
  <printOptions horizontalCentered="1"/>
  <pageMargins left="0.59055118110236227" right="0.59055118110236227" top="0.39370078740157483" bottom="0.39370078740157483" header="0" footer="0"/>
  <pageSetup scale="99" orientation="landscape" horizontalDpi="1200" verticalDpi="1200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ta_octubre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Galindo</dc:creator>
  <cp:lastModifiedBy>Susana Galindo</cp:lastModifiedBy>
  <dcterms:created xsi:type="dcterms:W3CDTF">2023-11-09T18:54:59Z</dcterms:created>
  <dcterms:modified xsi:type="dcterms:W3CDTF">2023-11-10T19:57:57Z</dcterms:modified>
</cp:coreProperties>
</file>