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usana.galindo\Documents\GitHub\SIE\Tabulados\"/>
    </mc:Choice>
  </mc:AlternateContent>
  <bookViews>
    <workbookView xWindow="0" yWindow="0" windowWidth="28800" windowHeight="12300"/>
  </bookViews>
  <sheets>
    <sheet name="julio" sheetId="2" r:id="rId1"/>
  </sheets>
  <calcPr calcId="162913"/>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O20" i="2" l="1"/>
  <c r="G6" i="2"/>
  <c r="P38" i="2" l="1"/>
  <c r="O38" i="2"/>
  <c r="L38" i="2"/>
  <c r="K38" i="2"/>
  <c r="H38" i="2"/>
  <c r="G38" i="2"/>
  <c r="P37" i="2"/>
  <c r="O37" i="2"/>
  <c r="L37" i="2"/>
  <c r="K37" i="2"/>
  <c r="H37" i="2"/>
  <c r="G37" i="2"/>
  <c r="P36" i="2"/>
  <c r="O36" i="2"/>
  <c r="L36" i="2"/>
  <c r="K36" i="2"/>
  <c r="H36" i="2"/>
  <c r="G36" i="2"/>
  <c r="P35" i="2"/>
  <c r="O35" i="2"/>
  <c r="L35" i="2"/>
  <c r="K35" i="2"/>
  <c r="H35" i="2"/>
  <c r="G35" i="2"/>
  <c r="P34" i="2"/>
  <c r="O34" i="2"/>
  <c r="L34" i="2"/>
  <c r="K34" i="2"/>
  <c r="H34" i="2"/>
  <c r="G34" i="2"/>
  <c r="P33" i="2"/>
  <c r="O33" i="2"/>
  <c r="L33" i="2"/>
  <c r="K33" i="2"/>
  <c r="H33" i="2"/>
  <c r="G33" i="2"/>
  <c r="P32" i="2"/>
  <c r="O32" i="2"/>
  <c r="L32" i="2"/>
  <c r="K32" i="2"/>
  <c r="H32" i="2"/>
  <c r="G32" i="2"/>
  <c r="P31" i="2"/>
  <c r="O31" i="2"/>
  <c r="L31" i="2"/>
  <c r="K31" i="2"/>
  <c r="H31" i="2"/>
  <c r="G31" i="2"/>
  <c r="P30" i="2"/>
  <c r="O30" i="2"/>
  <c r="L30" i="2"/>
  <c r="K30" i="2"/>
  <c r="H30" i="2"/>
  <c r="G30" i="2"/>
  <c r="P29" i="2"/>
  <c r="O29" i="2"/>
  <c r="L29" i="2"/>
  <c r="K29" i="2"/>
  <c r="H29" i="2"/>
  <c r="G29" i="2"/>
  <c r="P28" i="2"/>
  <c r="O28" i="2"/>
  <c r="L28" i="2"/>
  <c r="K28" i="2"/>
  <c r="H28" i="2"/>
  <c r="G28" i="2"/>
  <c r="P27" i="2"/>
  <c r="O27" i="2"/>
  <c r="L27" i="2"/>
  <c r="K27" i="2"/>
  <c r="H27" i="2"/>
  <c r="G27" i="2"/>
  <c r="P26" i="2"/>
  <c r="O26" i="2"/>
  <c r="L26" i="2"/>
  <c r="K26" i="2"/>
  <c r="H26" i="2"/>
  <c r="G26" i="2"/>
  <c r="P25" i="2"/>
  <c r="O25" i="2"/>
  <c r="L25" i="2"/>
  <c r="K25" i="2"/>
  <c r="H25" i="2"/>
  <c r="G25" i="2"/>
  <c r="P24" i="2"/>
  <c r="O24" i="2"/>
  <c r="L24" i="2"/>
  <c r="K24" i="2"/>
  <c r="H24" i="2"/>
  <c r="G24" i="2"/>
  <c r="P23" i="2"/>
  <c r="O23" i="2"/>
  <c r="L23" i="2"/>
  <c r="K23" i="2"/>
  <c r="H23" i="2"/>
  <c r="G23" i="2"/>
  <c r="P22" i="2"/>
  <c r="O22" i="2"/>
  <c r="L22" i="2"/>
  <c r="K22" i="2"/>
  <c r="H22" i="2"/>
  <c r="G22" i="2"/>
  <c r="P21" i="2"/>
  <c r="O21" i="2"/>
  <c r="L21" i="2"/>
  <c r="K21" i="2"/>
  <c r="H21" i="2"/>
  <c r="G21" i="2"/>
  <c r="P20" i="2"/>
  <c r="L20" i="2"/>
  <c r="K20" i="2"/>
  <c r="H20" i="2"/>
  <c r="G20" i="2"/>
  <c r="P19" i="2"/>
  <c r="O19" i="2"/>
  <c r="L19" i="2"/>
  <c r="K19" i="2"/>
  <c r="H19" i="2"/>
  <c r="G19" i="2"/>
  <c r="P18" i="2"/>
  <c r="O18" i="2"/>
  <c r="L18" i="2"/>
  <c r="K18" i="2"/>
  <c r="H18" i="2"/>
  <c r="G18" i="2"/>
  <c r="P17" i="2"/>
  <c r="O17" i="2"/>
  <c r="L17" i="2"/>
  <c r="K17" i="2"/>
  <c r="H17" i="2"/>
  <c r="G17" i="2"/>
  <c r="P16" i="2"/>
  <c r="O16" i="2"/>
  <c r="L16" i="2"/>
  <c r="K16" i="2"/>
  <c r="H16" i="2"/>
  <c r="G16" i="2"/>
  <c r="P15" i="2"/>
  <c r="O15" i="2"/>
  <c r="L15" i="2"/>
  <c r="K15" i="2"/>
  <c r="H15" i="2"/>
  <c r="G15" i="2"/>
  <c r="P14" i="2"/>
  <c r="O14" i="2"/>
  <c r="L14" i="2"/>
  <c r="K14" i="2"/>
  <c r="H14" i="2"/>
  <c r="G14" i="2"/>
  <c r="P13" i="2"/>
  <c r="O13" i="2"/>
  <c r="L13" i="2"/>
  <c r="K13" i="2"/>
  <c r="H13" i="2"/>
  <c r="G13" i="2"/>
  <c r="P12" i="2"/>
  <c r="O12" i="2"/>
  <c r="L12" i="2"/>
  <c r="K12" i="2"/>
  <c r="H12" i="2"/>
  <c r="G12" i="2"/>
  <c r="P11" i="2"/>
  <c r="O11" i="2"/>
  <c r="L11" i="2"/>
  <c r="K11" i="2"/>
  <c r="H11" i="2"/>
  <c r="G11" i="2"/>
  <c r="P10" i="2"/>
  <c r="O10" i="2"/>
  <c r="L10" i="2"/>
  <c r="K10" i="2"/>
  <c r="H10" i="2"/>
  <c r="G10" i="2"/>
  <c r="P9" i="2"/>
  <c r="O9" i="2"/>
  <c r="L9" i="2"/>
  <c r="K9" i="2"/>
  <c r="H9" i="2"/>
  <c r="G9" i="2"/>
  <c r="P8" i="2"/>
  <c r="O8" i="2"/>
  <c r="L8" i="2"/>
  <c r="K8" i="2"/>
  <c r="H8" i="2"/>
  <c r="G8" i="2"/>
  <c r="P7" i="2"/>
  <c r="O7" i="2"/>
  <c r="L7" i="2"/>
  <c r="K7" i="2"/>
  <c r="H7" i="2"/>
  <c r="G7" i="2"/>
  <c r="P6" i="2"/>
  <c r="R8" i="2" s="1"/>
  <c r="O6" i="2"/>
  <c r="L6" i="2"/>
  <c r="K6" i="2"/>
  <c r="H6" i="2"/>
  <c r="J8" i="2" l="1"/>
  <c r="M7" i="2"/>
  <c r="J35" i="2"/>
  <c r="I32" i="2"/>
  <c r="N8" i="2"/>
  <c r="R13" i="2"/>
  <c r="Q9" i="2"/>
  <c r="N16" i="2"/>
  <c r="N24" i="2"/>
  <c r="N32" i="2"/>
  <c r="Q17" i="2"/>
  <c r="Q33" i="2"/>
  <c r="M28" i="2"/>
  <c r="Q24" i="2"/>
  <c r="M11" i="2"/>
  <c r="Q12" i="2"/>
  <c r="M15" i="2"/>
  <c r="M19" i="2"/>
  <c r="Q20" i="2"/>
  <c r="M23" i="2"/>
  <c r="M27" i="2"/>
  <c r="Q28" i="2"/>
  <c r="M31" i="2"/>
  <c r="M35" i="2"/>
  <c r="Q36" i="2"/>
  <c r="M24" i="2"/>
  <c r="R27" i="2"/>
  <c r="J11" i="2"/>
  <c r="N11" i="2"/>
  <c r="R12" i="2"/>
  <c r="J14" i="2"/>
  <c r="J18" i="2"/>
  <c r="N19" i="2"/>
  <c r="R20" i="2"/>
  <c r="N27" i="2"/>
  <c r="R28" i="2"/>
  <c r="N35" i="2"/>
  <c r="R36" i="2"/>
  <c r="Q25" i="2"/>
  <c r="Q32" i="2"/>
  <c r="Q11" i="2"/>
  <c r="M14" i="2"/>
  <c r="Q15" i="2"/>
  <c r="Q19" i="2"/>
  <c r="Q23" i="2"/>
  <c r="Q27" i="2"/>
  <c r="Q31" i="2"/>
  <c r="Q35" i="2"/>
  <c r="R35" i="2"/>
  <c r="N10" i="2"/>
  <c r="N14" i="2"/>
  <c r="R15" i="2"/>
  <c r="N18" i="2"/>
  <c r="N22" i="2"/>
  <c r="R23" i="2"/>
  <c r="N26" i="2"/>
  <c r="N30" i="2"/>
  <c r="R31" i="2"/>
  <c r="N34" i="2"/>
  <c r="M16" i="2"/>
  <c r="M32" i="2"/>
  <c r="N31" i="2"/>
  <c r="I24" i="2"/>
  <c r="Q10" i="2"/>
  <c r="M13" i="2"/>
  <c r="Q18" i="2"/>
  <c r="M21" i="2"/>
  <c r="M29" i="2"/>
  <c r="M37" i="2"/>
  <c r="M36" i="2"/>
  <c r="J27" i="2"/>
  <c r="M8" i="2"/>
  <c r="N9" i="2"/>
  <c r="R11" i="2"/>
  <c r="J12" i="2"/>
  <c r="R14" i="2"/>
  <c r="N17" i="2"/>
  <c r="R18" i="2"/>
  <c r="R22" i="2"/>
  <c r="R26" i="2"/>
  <c r="R30" i="2"/>
  <c r="R34" i="2"/>
  <c r="N37" i="2"/>
  <c r="I19" i="2"/>
  <c r="I23" i="2"/>
  <c r="I27" i="2"/>
  <c r="I31" i="2"/>
  <c r="I35" i="2"/>
  <c r="I11" i="2"/>
  <c r="I15" i="2"/>
  <c r="J15" i="2"/>
  <c r="J31" i="2"/>
  <c r="J23" i="2"/>
  <c r="I10" i="2"/>
  <c r="I18" i="2"/>
  <c r="J22" i="2"/>
  <c r="J26" i="2"/>
  <c r="J30" i="2"/>
  <c r="J34" i="2"/>
  <c r="I25" i="2"/>
  <c r="I33" i="2"/>
  <c r="I9" i="2"/>
  <c r="I17" i="2"/>
  <c r="J13" i="2"/>
  <c r="I12" i="2"/>
  <c r="I20" i="2"/>
  <c r="I28" i="2"/>
  <c r="I36" i="2"/>
  <c r="J20" i="2"/>
  <c r="J28" i="2"/>
  <c r="J36" i="2"/>
  <c r="I26" i="2"/>
  <c r="J29" i="2"/>
  <c r="R29" i="2"/>
  <c r="N33" i="2"/>
  <c r="Q34" i="2"/>
  <c r="N6" i="2"/>
  <c r="I7" i="2"/>
  <c r="Q7" i="2"/>
  <c r="J10" i="2"/>
  <c r="R10" i="2"/>
  <c r="R24" i="2"/>
  <c r="N28" i="2"/>
  <c r="J32" i="2"/>
  <c r="J21" i="2"/>
  <c r="M22" i="2"/>
  <c r="N25" i="2"/>
  <c r="Q26" i="2"/>
  <c r="M30" i="2"/>
  <c r="I34" i="2"/>
  <c r="R37" i="2"/>
  <c r="J7" i="2"/>
  <c r="R7" i="2"/>
  <c r="Q13" i="2"/>
  <c r="R16" i="2"/>
  <c r="N20" i="2"/>
  <c r="M25" i="2"/>
  <c r="I29" i="2"/>
  <c r="M33" i="2"/>
  <c r="N36" i="2"/>
  <c r="J37" i="2"/>
  <c r="N12" i="2"/>
  <c r="J16" i="2"/>
  <c r="I21" i="2"/>
  <c r="J24" i="2"/>
  <c r="Q29" i="2"/>
  <c r="I37" i="2"/>
  <c r="R21" i="2"/>
  <c r="I6" i="2"/>
  <c r="R9" i="2"/>
  <c r="I14" i="2"/>
  <c r="R17" i="2"/>
  <c r="N21" i="2"/>
  <c r="I22" i="2"/>
  <c r="Q22" i="2"/>
  <c r="J25" i="2"/>
  <c r="R25" i="2"/>
  <c r="M26" i="2"/>
  <c r="N29" i="2"/>
  <c r="I30" i="2"/>
  <c r="Q30" i="2"/>
  <c r="J33" i="2"/>
  <c r="R33" i="2"/>
  <c r="M34" i="2"/>
  <c r="M9" i="2"/>
  <c r="I13" i="2"/>
  <c r="M17" i="2"/>
  <c r="Q21" i="2"/>
  <c r="R32" i="2"/>
  <c r="Q37" i="2"/>
  <c r="M6" i="2"/>
  <c r="Q6" i="2"/>
  <c r="J9" i="2"/>
  <c r="M10" i="2"/>
  <c r="N13" i="2"/>
  <c r="Q14" i="2"/>
  <c r="J17" i="2"/>
  <c r="M18" i="2"/>
  <c r="J6" i="2"/>
  <c r="R6" i="2"/>
  <c r="N7" i="2"/>
  <c r="I8" i="2"/>
  <c r="Q8" i="2"/>
  <c r="M12" i="2"/>
  <c r="N15" i="2"/>
  <c r="I16" i="2"/>
  <c r="Q16" i="2"/>
  <c r="J19" i="2"/>
  <c r="R19" i="2"/>
  <c r="M20" i="2"/>
  <c r="N23" i="2"/>
</calcChain>
</file>

<file path=xl/sharedStrings.xml><?xml version="1.0" encoding="utf-8"?>
<sst xmlns="http://schemas.openxmlformats.org/spreadsheetml/2006/main" count="58" uniqueCount="50">
  <si>
    <t>Patrones registrados al IMSS por entidad federativa</t>
  </si>
  <si>
    <t>Entidad federativa</t>
  </si>
  <si>
    <t>2019
Diciembre</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</si>
  <si>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</si>
  <si>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</si>
  <si>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</si>
  <si>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</si>
  <si>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</si>
  <si>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</si>
  <si>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</si>
  <si>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</si>
  <si>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</si>
  <si>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</si>
  <si>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</si>
  <si>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</si>
  <si>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</si>
  <si>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</si>
  <si>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</si>
  <si>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</si>
  <si>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</si>
  <si>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</si>
  <si>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</si>
  <si>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</si>
  <si>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</si>
  <si>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</si>
  <si>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</si>
  <si>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</si>
  <si>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</si>
  <si>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</si>
  <si>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</si>
  <si>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</si>
  <si>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</si>
  <si>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</si>
  <si>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</si>
  <si>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</si>
  <si>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</si>
  <si>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</si>
  <si>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</si>
  <si>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</si>
  <si>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</si>
  <si>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</si>
  <si>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t>2019-2021</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</si>
  <si>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</si>
  <si>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</si>
  <si>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2021
Junio</t>
  </si>
  <si>
    <t>2021
Julio</t>
  </si>
  <si>
    <t>2020
Julio</t>
  </si>
  <si>
    <t>Julio 2021 respecto a Junio 2021</t>
  </si>
  <si>
    <t>Julio 2021 respecto a Diciembre 2020</t>
  </si>
  <si>
    <t>Julio 2021 respecto a Julio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</si>
</sst>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sz val="11"/>
      <color theme="1"/>
      <name val="Calibri"/>
      <family val="2"/>
      <scheme val="minor"/>
    </font>
    <font>
      <b/>
      <sz val="8"/>
      <color theme="1"/>
      <name val="Arial"/>
      <family val="2"/>
    </font>
    <font>
      <sz val="10"/>
      <name val="Arial"/>
      <family val="2"/>
    </font>
    <font>
      <b/>
      <sz val="8"/>
      <color theme="0"/>
      <name val="Arial"/>
      <family val="2"/>
    </font>
    <font>
      <b/>
      <sz val="8"/>
      <name val="Arial"/>
      <family val="2"/>
    </font>
    <font>
      <sz val="10"/>
      <color rgb="FF000000"/>
      <name val="Arial"/>
      <family val="2"/>
    </font>
    <font>
      <sz val="8"/>
      <name val="Arial"/>
      <family val="2"/>
    </font>
    <font>
      <b/>
      <sz val="10"/>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6">
    <xf numFmtId="0" fontId="0" fillId="0" borderId="0"/>
    <xf numFmtId="0" fontId="6" fillId="0" borderId="1"/>
    <xf numFmtId="0" fontId="3" fillId="0" borderId="1"/>
    <xf numFmtId="0" fontId="1" fillId="0" borderId="1"/>
    <xf numFmtId="0" fontId="1" fillId="0" borderId="1"/>
    <xf numFmtId="9" fontId="3" fillId="0" borderId="1" applyFont="0" applyFill="0" applyBorder="0" applyAlignment="0" applyProtection="0"/>
  </cellStyleXfs>
  <cellXfs count="72">
    <xf numFmtId="0" fontId="0" fillId="0" borderId="0" xfId="0" applyFont="1" applyAlignment="1"/>
    <xf numFmtId="0" fontId="5" fillId="0" borderId="1" xfId="2" applyFont="1" applyAlignment="1">
      <alignment horizontal="left"/>
    </xf>
    <xf numFmtId="0" fontId="3" fillId="0" borderId="1" xfId="2"/>
    <xf numFmtId="0" fontId="3" fillId="0" borderId="1" xfId="2" applyAlignment="1">
      <alignment horizontal="left"/>
    </xf>
    <xf numFmtId="0" fontId="4" fillId="3" borderId="9" xfId="2" applyFont="1" applyFill="1" applyBorder="1" applyAlignment="1">
      <alignment horizontal="center" vertical="center" wrapText="1"/>
    </xf>
    <xf numFmtId="0" fontId="4" fillId="3" borderId="10" xfId="2" applyFont="1" applyFill="1" applyBorder="1" applyAlignment="1">
      <alignment horizontal="center" vertical="center" wrapText="1"/>
    </xf>
    <xf numFmtId="0" fontId="4" fillId="3" borderId="5" xfId="2" applyFont="1" applyFill="1" applyBorder="1" applyAlignment="1">
      <alignment horizontal="center" vertical="center" wrapText="1"/>
    </xf>
    <xf numFmtId="0" fontId="7" fillId="4" borderId="2" xfId="2" applyFont="1" applyFill="1" applyBorder="1" applyAlignment="1">
      <alignment horizontal="left" vertical="center" wrapText="1"/>
    </xf>
    <xf numFmtId="3" fontId="7" fillId="4" borderId="11" xfId="2" applyNumberFormat="1" applyFont="1" applyFill="1" applyBorder="1" applyAlignment="1">
      <alignment horizontal="right" vertical="center" wrapText="1"/>
    </xf>
    <xf numFmtId="3" fontId="7" fillId="4" borderId="1" xfId="3" applyNumberFormat="1" applyFont="1" applyFill="1" applyBorder="1" applyAlignment="1">
      <alignment horizontal="right" vertical="center" wrapText="1"/>
    </xf>
    <xf numFmtId="3" fontId="7" fillId="4" borderId="1" xfId="2" applyNumberFormat="1" applyFont="1" applyFill="1" applyBorder="1" applyAlignment="1">
      <alignment horizontal="right" vertical="center" wrapText="1"/>
    </xf>
    <xf numFmtId="3" fontId="7" fillId="4" borderId="2" xfId="2" applyNumberFormat="1" applyFont="1" applyFill="1" applyBorder="1" applyAlignment="1">
      <alignment horizontal="right" vertical="center" wrapText="1"/>
    </xf>
    <xf numFmtId="10" fontId="7" fillId="4" borderId="3" xfId="5" applyNumberFormat="1" applyFont="1" applyFill="1" applyBorder="1" applyAlignment="1">
      <alignment horizontal="right" vertical="center" wrapText="1"/>
    </xf>
    <xf numFmtId="0" fontId="7" fillId="4" borderId="3" xfId="2" applyNumberFormat="1" applyFont="1" applyFill="1" applyBorder="1" applyAlignment="1">
      <alignment horizontal="center" vertical="center" wrapText="1"/>
    </xf>
    <xf numFmtId="3" fontId="7" fillId="4" borderId="4" xfId="2" applyNumberFormat="1" applyFont="1" applyFill="1" applyBorder="1" applyAlignment="1">
      <alignment horizontal="center" vertical="center" wrapText="1"/>
    </xf>
    <xf numFmtId="3" fontId="7" fillId="4" borderId="11" xfId="2" applyNumberFormat="1" applyFont="1" applyFill="1" applyBorder="1" applyAlignment="1">
      <alignment horizontal="center" vertical="center" wrapText="1"/>
    </xf>
    <xf numFmtId="10" fontId="7" fillId="4" borderId="1" xfId="5" applyNumberFormat="1" applyFont="1" applyFill="1" applyBorder="1" applyAlignment="1">
      <alignment horizontal="center" vertical="center" wrapText="1"/>
    </xf>
    <xf numFmtId="3" fontId="7" fillId="4" borderId="1" xfId="2" applyNumberFormat="1" applyFont="1" applyFill="1" applyBorder="1" applyAlignment="1">
      <alignment horizontal="center" vertical="center" wrapText="1"/>
    </xf>
    <xf numFmtId="0" fontId="7" fillId="4" borderId="12" xfId="2" applyNumberFormat="1" applyFont="1" applyFill="1" applyBorder="1" applyAlignment="1">
      <alignment horizontal="center" vertical="center" wrapText="1"/>
    </xf>
    <xf numFmtId="3" fontId="7" fillId="4" borderId="1" xfId="2" applyNumberFormat="1" applyFont="1" applyFill="1" applyBorder="1"/>
    <xf numFmtId="10" fontId="7" fillId="4" borderId="1" xfId="5" applyNumberFormat="1" applyFont="1" applyFill="1" applyBorder="1"/>
    <xf numFmtId="0" fontId="7" fillId="4" borderId="11" xfId="2" applyFont="1" applyFill="1" applyBorder="1" applyAlignment="1">
      <alignment horizontal="left" vertical="center" wrapText="1"/>
    </xf>
    <xf numFmtId="10" fontId="7" fillId="4" borderId="1" xfId="5" applyNumberFormat="1" applyFont="1" applyFill="1" applyBorder="1" applyAlignment="1">
      <alignment horizontal="right" vertical="center" wrapText="1"/>
    </xf>
    <xf numFmtId="0" fontId="7" fillId="4" borderId="1" xfId="2" applyNumberFormat="1" applyFont="1" applyFill="1" applyBorder="1" applyAlignment="1">
      <alignment horizontal="center" vertical="center" wrapText="1"/>
    </xf>
    <xf numFmtId="3" fontId="7" fillId="4" borderId="12" xfId="2" applyNumberFormat="1" applyFont="1" applyFill="1" applyBorder="1" applyAlignment="1">
      <alignment horizontal="center" vertical="center" wrapText="1"/>
    </xf>
    <xf numFmtId="0" fontId="7" fillId="4" borderId="1" xfId="2" applyFont="1" applyFill="1" applyBorder="1"/>
    <xf numFmtId="0" fontId="7" fillId="4" borderId="12" xfId="2" applyFont="1" applyFill="1" applyBorder="1"/>
    <xf numFmtId="0" fontId="3" fillId="0" borderId="1" xfId="2" applyFill="1"/>
    <xf numFmtId="0" fontId="5" fillId="5" borderId="11" xfId="2" applyFont="1" applyFill="1" applyBorder="1" applyAlignment="1">
      <alignment horizontal="left" vertical="center" wrapText="1"/>
    </xf>
    <xf numFmtId="3" fontId="5" fillId="5" borderId="11" xfId="2" applyNumberFormat="1" applyFont="1" applyFill="1" applyBorder="1" applyAlignment="1">
      <alignment horizontal="right" vertical="center" wrapText="1"/>
    </xf>
    <xf numFmtId="3" fontId="5" fillId="5" borderId="1" xfId="3" applyNumberFormat="1" applyFont="1" applyFill="1" applyBorder="1" applyAlignment="1">
      <alignment horizontal="right" vertical="center" wrapText="1"/>
    </xf>
    <xf numFmtId="3" fontId="5" fillId="5" borderId="1" xfId="2" applyNumberFormat="1" applyFont="1" applyFill="1" applyBorder="1" applyAlignment="1">
      <alignment horizontal="right" vertical="center" wrapText="1"/>
    </xf>
    <xf numFmtId="10" fontId="5" fillId="5" borderId="1" xfId="5" applyNumberFormat="1" applyFont="1" applyFill="1" applyBorder="1" applyAlignment="1">
      <alignment horizontal="right" vertical="center" wrapText="1"/>
    </xf>
    <xf numFmtId="0" fontId="5" fillId="5" borderId="1" xfId="2" applyNumberFormat="1" applyFont="1" applyFill="1" applyBorder="1" applyAlignment="1">
      <alignment horizontal="center" vertical="center" wrapText="1"/>
    </xf>
    <xf numFmtId="3" fontId="5" fillId="5" borderId="12" xfId="2" applyNumberFormat="1" applyFont="1" applyFill="1" applyBorder="1" applyAlignment="1">
      <alignment horizontal="center" vertical="center" wrapText="1"/>
    </xf>
    <xf numFmtId="3" fontId="5" fillId="5" borderId="11" xfId="2" applyNumberFormat="1" applyFont="1" applyFill="1" applyBorder="1" applyAlignment="1">
      <alignment horizontal="center" vertical="center" wrapText="1"/>
    </xf>
    <xf numFmtId="10" fontId="5" fillId="5" borderId="1" xfId="5" applyNumberFormat="1" applyFont="1" applyFill="1" applyBorder="1" applyAlignment="1">
      <alignment horizontal="center" vertical="center" wrapText="1"/>
    </xf>
    <xf numFmtId="3" fontId="5" fillId="5" borderId="1" xfId="2" applyNumberFormat="1" applyFont="1" applyFill="1" applyBorder="1" applyAlignment="1">
      <alignment horizontal="center" vertical="center" wrapText="1"/>
    </xf>
    <xf numFmtId="0" fontId="5" fillId="5" borderId="12" xfId="2" applyNumberFormat="1" applyFont="1" applyFill="1" applyBorder="1" applyAlignment="1">
      <alignment horizontal="center" vertical="center" wrapText="1"/>
    </xf>
    <xf numFmtId="3" fontId="5" fillId="5" borderId="1" xfId="2" applyNumberFormat="1" applyFont="1" applyFill="1" applyBorder="1"/>
    <xf numFmtId="10" fontId="5" fillId="5" borderId="1" xfId="5" applyNumberFormat="1" applyFont="1" applyFill="1" applyBorder="1"/>
    <xf numFmtId="0" fontId="5" fillId="5" borderId="1" xfId="2" applyFont="1" applyFill="1" applyBorder="1"/>
    <xf numFmtId="0" fontId="5" fillId="5" borderId="12" xfId="2" applyFont="1" applyFill="1" applyBorder="1"/>
    <xf numFmtId="0" fontId="5" fillId="5" borderId="9" xfId="2" applyFont="1" applyFill="1" applyBorder="1" applyAlignment="1">
      <alignment horizontal="left" vertical="center" wrapText="1"/>
    </xf>
    <xf numFmtId="3" fontId="5" fillId="5" borderId="9" xfId="2" applyNumberFormat="1" applyFont="1" applyFill="1" applyBorder="1" applyAlignment="1">
      <alignment horizontal="right" vertical="center" wrapText="1"/>
    </xf>
    <xf numFmtId="3" fontId="5" fillId="5" borderId="10" xfId="3" applyNumberFormat="1" applyFont="1" applyFill="1" applyBorder="1" applyAlignment="1">
      <alignment horizontal="right" vertical="center" wrapText="1"/>
    </xf>
    <xf numFmtId="3" fontId="5" fillId="5" borderId="10" xfId="2" applyNumberFormat="1" applyFont="1" applyFill="1" applyBorder="1" applyAlignment="1">
      <alignment horizontal="right" vertical="center" wrapText="1"/>
    </xf>
    <xf numFmtId="10" fontId="5" fillId="5" borderId="10" xfId="5" applyNumberFormat="1" applyFont="1" applyFill="1" applyBorder="1" applyAlignment="1">
      <alignment horizontal="right" vertical="center" wrapText="1"/>
    </xf>
    <xf numFmtId="0" fontId="8" fillId="5" borderId="10" xfId="2" applyFont="1" applyFill="1" applyBorder="1"/>
    <xf numFmtId="0" fontId="8" fillId="5" borderId="5" xfId="2" applyFont="1" applyFill="1" applyBorder="1"/>
    <xf numFmtId="3" fontId="5" fillId="5" borderId="9" xfId="2" applyNumberFormat="1" applyFont="1" applyFill="1" applyBorder="1" applyAlignment="1">
      <alignment horizontal="center" vertical="center" wrapText="1"/>
    </xf>
    <xf numFmtId="10" fontId="5" fillId="5" borderId="10" xfId="5" applyNumberFormat="1" applyFont="1" applyFill="1" applyBorder="1" applyAlignment="1">
      <alignment horizontal="center" vertical="center" wrapText="1"/>
    </xf>
    <xf numFmtId="3" fontId="5" fillId="5" borderId="10" xfId="2" applyNumberFormat="1" applyFont="1" applyFill="1" applyBorder="1"/>
    <xf numFmtId="10" fontId="5" fillId="5" borderId="10" xfId="5" applyNumberFormat="1" applyFont="1" applyFill="1" applyBorder="1"/>
    <xf numFmtId="0" fontId="3" fillId="4" borderId="1" xfId="2" applyFill="1"/>
    <xf numFmtId="3" fontId="3" fillId="4" borderId="1" xfId="2" applyNumberFormat="1" applyFill="1"/>
    <xf numFmtId="3" fontId="5" fillId="4" borderId="1" xfId="2" applyNumberFormat="1" applyFont="1" applyFill="1" applyBorder="1"/>
    <xf numFmtId="0" fontId="5" fillId="0" borderId="1" xfId="2" applyFont="1"/>
    <xf numFmtId="10" fontId="0" fillId="0" borderId="1" xfId="5" applyNumberFormat="1" applyFont="1"/>
    <xf numFmtId="0" fontId="5" fillId="2" borderId="5" xfId="2" applyFont="1" applyFill="1" applyBorder="1" applyAlignment="1">
      <alignment horizontal="center" vertical="center" wrapText="1"/>
    </xf>
    <xf numFmtId="0" fontId="5" fillId="2" borderId="6" xfId="2" applyFont="1" applyFill="1" applyBorder="1" applyAlignment="1">
      <alignment horizontal="center" vertical="center" wrapText="1"/>
    </xf>
    <xf numFmtId="0" fontId="7" fillId="0" borderId="1" xfId="2" applyFont="1" applyBorder="1" applyAlignment="1">
      <alignment horizontal="left" wrapText="1"/>
    </xf>
    <xf numFmtId="0" fontId="2" fillId="0" borderId="1" xfId="1" applyFont="1" applyAlignment="1">
      <alignment horizontal="left"/>
    </xf>
    <xf numFmtId="0" fontId="6" fillId="0" borderId="1" xfId="1" applyFont="1" applyAlignment="1"/>
    <xf numFmtId="49" fontId="2" fillId="0" borderId="1" xfId="1" applyNumberFormat="1" applyFont="1" applyAlignment="1">
      <alignment horizontal="left"/>
    </xf>
    <xf numFmtId="0" fontId="5" fillId="2" borderId="2" xfId="2" applyFont="1" applyFill="1" applyBorder="1" applyAlignment="1">
      <alignment horizontal="center" vertical="center" wrapText="1"/>
    </xf>
    <xf numFmtId="0" fontId="5" fillId="2" borderId="7" xfId="2" applyFont="1" applyFill="1" applyBorder="1" applyAlignment="1">
      <alignment horizontal="center" vertical="center" wrapText="1"/>
    </xf>
    <xf numFmtId="0" fontId="5" fillId="2" borderId="3" xfId="3" applyFont="1" applyFill="1" applyBorder="1" applyAlignment="1">
      <alignment horizontal="center" vertical="center" wrapText="1"/>
    </xf>
    <xf numFmtId="0" fontId="5" fillId="2" borderId="8" xfId="3" applyFont="1" applyFill="1" applyBorder="1" applyAlignment="1">
      <alignment horizontal="center" vertical="center" wrapText="1"/>
    </xf>
    <xf numFmtId="0" fontId="5" fillId="2" borderId="4" xfId="3" applyFont="1" applyFill="1" applyBorder="1" applyAlignment="1">
      <alignment horizontal="center" vertical="center" wrapText="1"/>
    </xf>
    <xf numFmtId="0" fontId="5" fillId="2" borderId="13" xfId="3" applyFont="1" applyFill="1" applyBorder="1" applyAlignment="1">
      <alignment horizontal="center" vertical="center" wrapText="1"/>
    </xf>
    <xf numFmtId="3" fontId="5" fillId="5" borderId="5" xfId="3" applyNumberFormat="1" applyFont="1" applyFill="1" applyBorder="1" applyAlignment="1">
      <alignment horizontal="right" vertical="center" wrapText="1"/>
    </xf>
  </cellXfs>
  <cellStyles count="6">
    <cellStyle name="Normal" xfId="0" builtinId="0"/>
    <cellStyle name="Normal 2" xfId="1"/>
    <cellStyle name="Normal 2 2" xfId="2"/>
    <cellStyle name="Normal 2 2 2" xfId="3"/>
    <cellStyle name="Normal 7" xfId="4"/>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1"/>
  <sheetViews>
    <sheetView showGridLines="0" tabSelected="1" zoomScaleNormal="100" workbookViewId="0">
      <selection activeCell="V20" sqref="V20"/>
    </sheetView>
  </sheetViews>
  <sheetFormatPr baseColWidth="10" defaultColWidth="9.140625" defaultRowHeight="12.75" x14ac:dyDescent="0.2"/>
  <cols>
    <col min="1" max="1" width="24" style="2" customWidth="1"/>
    <col min="2" max="3" width="8.85546875" style="2" customWidth="1"/>
    <col min="4" max="6" width="9.140625" style="2" customWidth="1"/>
    <col min="7" max="10" width="9.42578125" style="2" customWidth="1"/>
    <col min="11" max="14" width="9.5703125" style="2" customWidth="1"/>
    <col min="15" max="18" width="9.7109375" style="2" customWidth="1"/>
    <col min="19" max="16384" width="9.140625" style="2"/>
  </cols>
  <sheetData>
    <row r="1" spans="1:18" x14ac:dyDescent="0.2">
      <c r="A1" s="62" t="s">
        <v>0</v>
      </c>
      <c r="B1" s="63"/>
      <c r="C1" s="63"/>
      <c r="D1" s="63"/>
      <c r="E1" s="63"/>
      <c r="F1" s="63"/>
      <c r="G1" s="63"/>
      <c r="H1" s="63"/>
      <c r="I1" s="63"/>
      <c r="J1" s="1"/>
      <c r="K1" s="1"/>
      <c r="L1" s="1"/>
      <c r="M1" s="1"/>
      <c r="N1" s="1"/>
    </row>
    <row r="2" spans="1:18" x14ac:dyDescent="0.2">
      <c r="A2" s="64" t="s">
        <v>41</v>
      </c>
      <c r="B2" s="63"/>
      <c r="C2" s="63"/>
      <c r="D2" s="63"/>
      <c r="E2" s="63"/>
      <c r="F2" s="63"/>
      <c r="G2" s="63"/>
      <c r="H2" s="63"/>
      <c r="I2" s="63"/>
      <c r="J2" s="1"/>
      <c r="K2" s="1"/>
      <c r="L2" s="1"/>
      <c r="M2" s="1"/>
      <c r="N2" s="1"/>
    </row>
    <row r="3" spans="1:18" x14ac:dyDescent="0.2">
      <c r="A3" s="3"/>
      <c r="B3" s="3"/>
      <c r="C3" s="3"/>
      <c r="D3" s="3"/>
      <c r="E3" s="3"/>
      <c r="F3" s="3"/>
      <c r="G3" s="3"/>
      <c r="H3" s="3"/>
      <c r="I3" s="3"/>
      <c r="J3" s="3"/>
      <c r="K3" s="3"/>
      <c r="L3" s="3"/>
      <c r="M3" s="3"/>
      <c r="N3" s="3"/>
    </row>
    <row r="4" spans="1:18" ht="18" customHeight="1" x14ac:dyDescent="0.2">
      <c r="A4" s="65" t="s">
        <v>1</v>
      </c>
      <c r="B4" s="65" t="s">
        <v>2</v>
      </c>
      <c r="C4" s="67" t="s">
        <v>3</v>
      </c>
      <c r="D4" s="67" t="s">
        <v>46</v>
      </c>
      <c r="E4" s="67" t="s">
        <v>44</v>
      </c>
      <c r="F4" s="69" t="s">
        <v>45</v>
      </c>
      <c r="G4" s="59" t="s">
        <v>47</v>
      </c>
      <c r="H4" s="60"/>
      <c r="I4" s="60"/>
      <c r="J4" s="60"/>
      <c r="K4" s="59" t="s">
        <v>48</v>
      </c>
      <c r="L4" s="60"/>
      <c r="M4" s="60"/>
      <c r="N4" s="60"/>
      <c r="O4" s="60" t="s">
        <v>49</v>
      </c>
      <c r="P4" s="60"/>
      <c r="Q4" s="60"/>
      <c r="R4" s="60"/>
    </row>
    <row r="5" spans="1:18" ht="46.5" customHeight="1" x14ac:dyDescent="0.2">
      <c r="A5" s="66"/>
      <c r="B5" s="66"/>
      <c r="C5" s="68"/>
      <c r="D5" s="68"/>
      <c r="E5" s="68"/>
      <c r="F5" s="70"/>
      <c r="G5" s="5" t="s">
        <v>4</v>
      </c>
      <c r="H5" s="5" t="s">
        <v>5</v>
      </c>
      <c r="I5" s="5" t="s">
        <v>6</v>
      </c>
      <c r="J5" s="6" t="s">
        <v>7</v>
      </c>
      <c r="K5" s="4" t="s">
        <v>4</v>
      </c>
      <c r="L5" s="5" t="s">
        <v>5</v>
      </c>
      <c r="M5" s="5" t="s">
        <v>6</v>
      </c>
      <c r="N5" s="6" t="s">
        <v>7</v>
      </c>
      <c r="O5" s="4" t="s">
        <v>4</v>
      </c>
      <c r="P5" s="5" t="s">
        <v>5</v>
      </c>
      <c r="Q5" s="5" t="s">
        <v>6</v>
      </c>
      <c r="R5" s="6" t="s">
        <v>7</v>
      </c>
    </row>
    <row r="6" spans="1:18" ht="12.75" customHeight="1" x14ac:dyDescent="0.2">
      <c r="A6" s="7" t="s">
        <v>8</v>
      </c>
      <c r="B6" s="8">
        <v>16102</v>
      </c>
      <c r="C6" s="9">
        <v>16017</v>
      </c>
      <c r="D6" s="10">
        <v>15996</v>
      </c>
      <c r="E6" s="9">
        <v>16255</v>
      </c>
      <c r="F6" s="9">
        <v>16473</v>
      </c>
      <c r="G6" s="11">
        <f>F6-E6</f>
        <v>218</v>
      </c>
      <c r="H6" s="12">
        <f>F6/E6-1</f>
        <v>1.3411258074438548E-2</v>
      </c>
      <c r="I6" s="13">
        <f>_xlfn.RANK.EQ(G6,$G$6:$G$37)</f>
        <v>22</v>
      </c>
      <c r="J6" s="14">
        <f>_xlfn.RANK.EQ(H6,$H$6:$H$37)</f>
        <v>20</v>
      </c>
      <c r="K6" s="15">
        <f>F6-C6</f>
        <v>456</v>
      </c>
      <c r="L6" s="16">
        <f>F6/C6-1</f>
        <v>2.8469750889679624E-2</v>
      </c>
      <c r="M6" s="17">
        <f>_xlfn.RANK.EQ(K6,$K$6:$K$37)</f>
        <v>22</v>
      </c>
      <c r="N6" s="18">
        <f>_xlfn.RANK.EQ(L6,$L$6:$L$37)</f>
        <v>17</v>
      </c>
      <c r="O6" s="19">
        <f>F6-D6</f>
        <v>477</v>
      </c>
      <c r="P6" s="20">
        <f>F6/D6-1</f>
        <v>2.9819954988747233E-2</v>
      </c>
      <c r="Q6" s="25">
        <f>_xlfn.RANK.EQ(O6,$O$6:$O$37)</f>
        <v>20</v>
      </c>
      <c r="R6" s="26">
        <f>_xlfn.RANK.EQ(P6,$P$6:$P$37)</f>
        <v>13</v>
      </c>
    </row>
    <row r="7" spans="1:18" x14ac:dyDescent="0.2">
      <c r="A7" s="21" t="s">
        <v>9</v>
      </c>
      <c r="B7" s="8">
        <v>41193</v>
      </c>
      <c r="C7" s="9">
        <v>41338</v>
      </c>
      <c r="D7" s="10">
        <v>40992</v>
      </c>
      <c r="E7" s="9">
        <v>42355</v>
      </c>
      <c r="F7" s="9">
        <v>43092</v>
      </c>
      <c r="G7" s="8">
        <f t="shared" ref="G7:G38" si="0">F7-E7</f>
        <v>737</v>
      </c>
      <c r="H7" s="22">
        <f t="shared" ref="H7:H38" si="1">F7/E7-1</f>
        <v>1.7400543029158388E-2</v>
      </c>
      <c r="I7" s="23">
        <f t="shared" ref="I7:I37" si="2">_xlfn.RANK.EQ(G7,$G$6:$G$37)</f>
        <v>5</v>
      </c>
      <c r="J7" s="24">
        <f t="shared" ref="J7:J37" si="3">_xlfn.RANK.EQ(H7,$H$6:$H$37)</f>
        <v>9</v>
      </c>
      <c r="K7" s="15">
        <f t="shared" ref="K7:K37" si="4">F7-C7</f>
        <v>1754</v>
      </c>
      <c r="L7" s="16">
        <f t="shared" ref="L7:L38" si="5">F7/C7-1</f>
        <v>4.2430693308819878E-2</v>
      </c>
      <c r="M7" s="17">
        <f t="shared" ref="M7:M37" si="6">_xlfn.RANK.EQ(K7,$K$6:$K$37)</f>
        <v>4</v>
      </c>
      <c r="N7" s="18">
        <f t="shared" ref="N7:N37" si="7">_xlfn.RANK.EQ(L7,$L$6:$L$37)</f>
        <v>6</v>
      </c>
      <c r="O7" s="19">
        <f t="shared" ref="O7:O38" si="8">F7-D7</f>
        <v>2100</v>
      </c>
      <c r="P7" s="20">
        <f t="shared" ref="P7:P38" si="9">F7/D7-1</f>
        <v>5.1229508196721341E-2</v>
      </c>
      <c r="Q7" s="25">
        <f t="shared" ref="Q7:Q37" si="10">_xlfn.RANK.EQ(O7,$O$6:$O$37)</f>
        <v>4</v>
      </c>
      <c r="R7" s="26">
        <f t="shared" ref="R7:R37" si="11">_xlfn.RANK.EQ(P7,$P$6:$P$37)</f>
        <v>5</v>
      </c>
    </row>
    <row r="8" spans="1:18" x14ac:dyDescent="0.2">
      <c r="A8" s="21" t="s">
        <v>10</v>
      </c>
      <c r="B8" s="8">
        <v>12718</v>
      </c>
      <c r="C8" s="9">
        <v>12767</v>
      </c>
      <c r="D8" s="10">
        <v>12656</v>
      </c>
      <c r="E8" s="9">
        <v>13133</v>
      </c>
      <c r="F8" s="9">
        <v>13392</v>
      </c>
      <c r="G8" s="8">
        <f t="shared" si="0"/>
        <v>259</v>
      </c>
      <c r="H8" s="22">
        <f t="shared" si="1"/>
        <v>1.9721312723673279E-2</v>
      </c>
      <c r="I8" s="23">
        <f t="shared" si="2"/>
        <v>19</v>
      </c>
      <c r="J8" s="24">
        <f t="shared" si="3"/>
        <v>7</v>
      </c>
      <c r="K8" s="15">
        <f t="shared" si="4"/>
        <v>625</v>
      </c>
      <c r="L8" s="16">
        <f t="shared" si="5"/>
        <v>4.8954335395942739E-2</v>
      </c>
      <c r="M8" s="17">
        <f t="shared" si="6"/>
        <v>15</v>
      </c>
      <c r="N8" s="18">
        <f t="shared" si="7"/>
        <v>3</v>
      </c>
      <c r="O8" s="19">
        <f t="shared" si="8"/>
        <v>736</v>
      </c>
      <c r="P8" s="20">
        <f t="shared" si="9"/>
        <v>5.8154235145385647E-2</v>
      </c>
      <c r="Q8" s="25">
        <f t="shared" si="10"/>
        <v>13</v>
      </c>
      <c r="R8" s="26">
        <f t="shared" si="11"/>
        <v>3</v>
      </c>
    </row>
    <row r="9" spans="1:18" x14ac:dyDescent="0.2">
      <c r="A9" s="21" t="s">
        <v>11</v>
      </c>
      <c r="B9" s="8">
        <v>5954</v>
      </c>
      <c r="C9" s="9">
        <v>5807</v>
      </c>
      <c r="D9" s="10">
        <v>5902</v>
      </c>
      <c r="E9" s="9">
        <v>5921</v>
      </c>
      <c r="F9" s="9">
        <v>6066</v>
      </c>
      <c r="G9" s="8">
        <f t="shared" si="0"/>
        <v>145</v>
      </c>
      <c r="H9" s="22">
        <f t="shared" si="1"/>
        <v>2.4489106569836272E-2</v>
      </c>
      <c r="I9" s="23">
        <f t="shared" si="2"/>
        <v>29</v>
      </c>
      <c r="J9" s="24">
        <f t="shared" si="3"/>
        <v>3</v>
      </c>
      <c r="K9" s="15">
        <f t="shared" si="4"/>
        <v>259</v>
      </c>
      <c r="L9" s="16">
        <f t="shared" si="5"/>
        <v>4.4601343206474908E-2</v>
      </c>
      <c r="M9" s="17">
        <f t="shared" si="6"/>
        <v>27</v>
      </c>
      <c r="N9" s="18">
        <f t="shared" si="7"/>
        <v>5</v>
      </c>
      <c r="O9" s="19">
        <f t="shared" si="8"/>
        <v>164</v>
      </c>
      <c r="P9" s="20">
        <f t="shared" si="9"/>
        <v>2.7787190782785576E-2</v>
      </c>
      <c r="Q9" s="25">
        <f t="shared" si="10"/>
        <v>31</v>
      </c>
      <c r="R9" s="26">
        <f t="shared" si="11"/>
        <v>14</v>
      </c>
    </row>
    <row r="10" spans="1:18" x14ac:dyDescent="0.2">
      <c r="A10" s="21" t="s">
        <v>12</v>
      </c>
      <c r="B10" s="8">
        <v>14418</v>
      </c>
      <c r="C10" s="9">
        <v>14324</v>
      </c>
      <c r="D10" s="10">
        <v>14390</v>
      </c>
      <c r="E10" s="9">
        <v>14447</v>
      </c>
      <c r="F10" s="9">
        <v>14671</v>
      </c>
      <c r="G10" s="8">
        <f>F10-E10</f>
        <v>224</v>
      </c>
      <c r="H10" s="22">
        <f>F10/E10-1</f>
        <v>1.5504949124385714E-2</v>
      </c>
      <c r="I10" s="23">
        <f t="shared" si="2"/>
        <v>21</v>
      </c>
      <c r="J10" s="24">
        <f t="shared" si="3"/>
        <v>14</v>
      </c>
      <c r="K10" s="15">
        <f t="shared" si="4"/>
        <v>347</v>
      </c>
      <c r="L10" s="16">
        <f t="shared" si="5"/>
        <v>2.4225076794191613E-2</v>
      </c>
      <c r="M10" s="17">
        <f t="shared" si="6"/>
        <v>24</v>
      </c>
      <c r="N10" s="18">
        <f t="shared" si="7"/>
        <v>19</v>
      </c>
      <c r="O10" s="19">
        <f t="shared" si="8"/>
        <v>281</v>
      </c>
      <c r="P10" s="20">
        <f t="shared" si="9"/>
        <v>1.9527449617790182E-2</v>
      </c>
      <c r="Q10" s="25">
        <f t="shared" si="10"/>
        <v>26</v>
      </c>
      <c r="R10" s="26">
        <f t="shared" si="11"/>
        <v>24</v>
      </c>
    </row>
    <row r="11" spans="1:18" x14ac:dyDescent="0.2">
      <c r="A11" s="21" t="s">
        <v>13</v>
      </c>
      <c r="B11" s="8">
        <v>39728</v>
      </c>
      <c r="C11" s="9">
        <v>39670</v>
      </c>
      <c r="D11" s="10">
        <v>39778</v>
      </c>
      <c r="E11" s="9">
        <v>40523</v>
      </c>
      <c r="F11" s="9">
        <v>41096</v>
      </c>
      <c r="G11" s="8">
        <f t="shared" si="0"/>
        <v>573</v>
      </c>
      <c r="H11" s="22">
        <f t="shared" si="1"/>
        <v>1.414011795770298E-2</v>
      </c>
      <c r="I11" s="23">
        <f t="shared" si="2"/>
        <v>11</v>
      </c>
      <c r="J11" s="24">
        <f t="shared" si="3"/>
        <v>18</v>
      </c>
      <c r="K11" s="15">
        <f t="shared" si="4"/>
        <v>1426</v>
      </c>
      <c r="L11" s="16">
        <f t="shared" si="5"/>
        <v>3.5946559112679521E-2</v>
      </c>
      <c r="M11" s="17">
        <f t="shared" si="6"/>
        <v>7</v>
      </c>
      <c r="N11" s="18">
        <f t="shared" si="7"/>
        <v>11</v>
      </c>
      <c r="O11" s="19">
        <f t="shared" si="8"/>
        <v>1318</v>
      </c>
      <c r="P11" s="20">
        <f t="shared" si="9"/>
        <v>3.3133893106742418E-2</v>
      </c>
      <c r="Q11" s="25">
        <f t="shared" si="10"/>
        <v>7</v>
      </c>
      <c r="R11" s="26">
        <f t="shared" si="11"/>
        <v>11</v>
      </c>
    </row>
    <row r="12" spans="1:18" x14ac:dyDescent="0.2">
      <c r="A12" s="21" t="s">
        <v>14</v>
      </c>
      <c r="B12" s="8">
        <v>117463</v>
      </c>
      <c r="C12" s="9">
        <v>118117</v>
      </c>
      <c r="D12" s="10">
        <v>118631</v>
      </c>
      <c r="E12" s="9">
        <v>118428</v>
      </c>
      <c r="F12" s="9">
        <v>120984</v>
      </c>
      <c r="G12" s="8">
        <f t="shared" si="0"/>
        <v>2556</v>
      </c>
      <c r="H12" s="22">
        <f t="shared" si="1"/>
        <v>2.1582733812949728E-2</v>
      </c>
      <c r="I12" s="23">
        <f t="shared" si="2"/>
        <v>1</v>
      </c>
      <c r="J12" s="24">
        <f t="shared" si="3"/>
        <v>6</v>
      </c>
      <c r="K12" s="15">
        <f t="shared" si="4"/>
        <v>2867</v>
      </c>
      <c r="L12" s="16">
        <f t="shared" si="5"/>
        <v>2.4272543325685625E-2</v>
      </c>
      <c r="M12" s="17">
        <f t="shared" si="6"/>
        <v>2</v>
      </c>
      <c r="N12" s="18">
        <f t="shared" si="7"/>
        <v>18</v>
      </c>
      <c r="O12" s="19">
        <f t="shared" si="8"/>
        <v>2353</v>
      </c>
      <c r="P12" s="20">
        <f t="shared" si="9"/>
        <v>1.98346132123981E-2</v>
      </c>
      <c r="Q12" s="25">
        <f t="shared" si="10"/>
        <v>3</v>
      </c>
      <c r="R12" s="26">
        <f t="shared" si="11"/>
        <v>23</v>
      </c>
    </row>
    <row r="13" spans="1:18" x14ac:dyDescent="0.2">
      <c r="A13" s="21" t="s">
        <v>15</v>
      </c>
      <c r="B13" s="8">
        <v>34423</v>
      </c>
      <c r="C13" s="9">
        <v>34021</v>
      </c>
      <c r="D13" s="10">
        <v>34269</v>
      </c>
      <c r="E13" s="9">
        <v>34490</v>
      </c>
      <c r="F13" s="9">
        <v>35062</v>
      </c>
      <c r="G13" s="8">
        <f t="shared" si="0"/>
        <v>572</v>
      </c>
      <c r="H13" s="22">
        <f t="shared" si="1"/>
        <v>1.6584517251377218E-2</v>
      </c>
      <c r="I13" s="23">
        <f t="shared" si="2"/>
        <v>12</v>
      </c>
      <c r="J13" s="24">
        <f t="shared" si="3"/>
        <v>11</v>
      </c>
      <c r="K13" s="15">
        <f t="shared" si="4"/>
        <v>1041</v>
      </c>
      <c r="L13" s="16">
        <f t="shared" si="5"/>
        <v>3.0598747832221385E-2</v>
      </c>
      <c r="M13" s="17">
        <f t="shared" si="6"/>
        <v>11</v>
      </c>
      <c r="N13" s="18">
        <f t="shared" si="7"/>
        <v>14</v>
      </c>
      <c r="O13" s="19">
        <f t="shared" si="8"/>
        <v>793</v>
      </c>
      <c r="P13" s="20">
        <f t="shared" si="9"/>
        <v>2.314044763488865E-2</v>
      </c>
      <c r="Q13" s="25">
        <f t="shared" si="10"/>
        <v>11</v>
      </c>
      <c r="R13" s="26">
        <f t="shared" si="11"/>
        <v>19</v>
      </c>
    </row>
    <row r="14" spans="1:18" x14ac:dyDescent="0.2">
      <c r="A14" s="21" t="s">
        <v>16</v>
      </c>
      <c r="B14" s="8">
        <v>10523</v>
      </c>
      <c r="C14" s="9">
        <v>10753</v>
      </c>
      <c r="D14" s="10">
        <v>10715</v>
      </c>
      <c r="E14" s="9">
        <v>11020</v>
      </c>
      <c r="F14" s="9">
        <v>11173</v>
      </c>
      <c r="G14" s="8">
        <f t="shared" si="0"/>
        <v>153</v>
      </c>
      <c r="H14" s="22">
        <f t="shared" si="1"/>
        <v>1.3883847549909234E-2</v>
      </c>
      <c r="I14" s="23">
        <f t="shared" si="2"/>
        <v>28</v>
      </c>
      <c r="J14" s="24">
        <f t="shared" si="3"/>
        <v>19</v>
      </c>
      <c r="K14" s="15">
        <f t="shared" si="4"/>
        <v>420</v>
      </c>
      <c r="L14" s="16">
        <f t="shared" si="5"/>
        <v>3.9058867292848465E-2</v>
      </c>
      <c r="M14" s="17">
        <f t="shared" si="6"/>
        <v>23</v>
      </c>
      <c r="N14" s="18">
        <f t="shared" si="7"/>
        <v>9</v>
      </c>
      <c r="O14" s="19">
        <f t="shared" si="8"/>
        <v>458</v>
      </c>
      <c r="P14" s="20">
        <f t="shared" si="9"/>
        <v>4.2743817078861435E-2</v>
      </c>
      <c r="Q14" s="25">
        <f t="shared" si="10"/>
        <v>21</v>
      </c>
      <c r="R14" s="26">
        <f t="shared" si="11"/>
        <v>8</v>
      </c>
    </row>
    <row r="15" spans="1:18" x14ac:dyDescent="0.2">
      <c r="A15" s="21" t="s">
        <v>17</v>
      </c>
      <c r="B15" s="8">
        <v>14178</v>
      </c>
      <c r="C15" s="9">
        <v>14267</v>
      </c>
      <c r="D15" s="10">
        <v>14232</v>
      </c>
      <c r="E15" s="9">
        <v>14356</v>
      </c>
      <c r="F15" s="9">
        <v>14515</v>
      </c>
      <c r="G15" s="8">
        <f t="shared" si="0"/>
        <v>159</v>
      </c>
      <c r="H15" s="22">
        <f t="shared" si="1"/>
        <v>1.1075508498188835E-2</v>
      </c>
      <c r="I15" s="23">
        <f t="shared" si="2"/>
        <v>27</v>
      </c>
      <c r="J15" s="24">
        <f t="shared" si="3"/>
        <v>28</v>
      </c>
      <c r="K15" s="15">
        <f t="shared" si="4"/>
        <v>248</v>
      </c>
      <c r="L15" s="16">
        <f t="shared" si="5"/>
        <v>1.7382771430574095E-2</v>
      </c>
      <c r="M15" s="17">
        <f t="shared" si="6"/>
        <v>29</v>
      </c>
      <c r="N15" s="18">
        <f t="shared" si="7"/>
        <v>28</v>
      </c>
      <c r="O15" s="19">
        <f t="shared" si="8"/>
        <v>283</v>
      </c>
      <c r="P15" s="20">
        <f t="shared" si="9"/>
        <v>1.9884766722878089E-2</v>
      </c>
      <c r="Q15" s="25">
        <f t="shared" si="10"/>
        <v>25</v>
      </c>
      <c r="R15" s="26">
        <f t="shared" si="11"/>
        <v>22</v>
      </c>
    </row>
    <row r="16" spans="1:18" x14ac:dyDescent="0.2">
      <c r="A16" s="21" t="s">
        <v>18</v>
      </c>
      <c r="B16" s="8">
        <v>72401</v>
      </c>
      <c r="C16" s="9">
        <v>72960</v>
      </c>
      <c r="D16" s="10">
        <v>72768</v>
      </c>
      <c r="E16" s="9">
        <v>72470</v>
      </c>
      <c r="F16" s="9">
        <v>74305</v>
      </c>
      <c r="G16" s="8">
        <f t="shared" si="0"/>
        <v>1835</v>
      </c>
      <c r="H16" s="22">
        <f t="shared" si="1"/>
        <v>2.5320822409272692E-2</v>
      </c>
      <c r="I16" s="23">
        <f t="shared" si="2"/>
        <v>2</v>
      </c>
      <c r="J16" s="24">
        <f t="shared" si="3"/>
        <v>2</v>
      </c>
      <c r="K16" s="15">
        <f t="shared" si="4"/>
        <v>1345</v>
      </c>
      <c r="L16" s="16">
        <f t="shared" si="5"/>
        <v>1.8434758771929793E-2</v>
      </c>
      <c r="M16" s="17">
        <f t="shared" si="6"/>
        <v>8</v>
      </c>
      <c r="N16" s="18">
        <f t="shared" si="7"/>
        <v>27</v>
      </c>
      <c r="O16" s="19">
        <f t="shared" si="8"/>
        <v>1537</v>
      </c>
      <c r="P16" s="20">
        <f t="shared" si="9"/>
        <v>2.1121921723834758E-2</v>
      </c>
      <c r="Q16" s="25">
        <f t="shared" si="10"/>
        <v>6</v>
      </c>
      <c r="R16" s="26">
        <f t="shared" si="11"/>
        <v>20</v>
      </c>
    </row>
    <row r="17" spans="1:19" x14ac:dyDescent="0.2">
      <c r="A17" s="21" t="s">
        <v>19</v>
      </c>
      <c r="B17" s="8">
        <v>48574</v>
      </c>
      <c r="C17" s="9">
        <v>47776</v>
      </c>
      <c r="D17" s="10">
        <v>47892</v>
      </c>
      <c r="E17" s="9">
        <v>48063</v>
      </c>
      <c r="F17" s="9">
        <v>48679</v>
      </c>
      <c r="G17" s="8">
        <f t="shared" si="0"/>
        <v>616</v>
      </c>
      <c r="H17" s="22">
        <f t="shared" si="1"/>
        <v>1.281651166177733E-2</v>
      </c>
      <c r="I17" s="23">
        <f t="shared" si="2"/>
        <v>10</v>
      </c>
      <c r="J17" s="24">
        <f t="shared" si="3"/>
        <v>25</v>
      </c>
      <c r="K17" s="15">
        <f t="shared" si="4"/>
        <v>903</v>
      </c>
      <c r="L17" s="16">
        <f t="shared" si="5"/>
        <v>1.8900703281982567E-2</v>
      </c>
      <c r="M17" s="17">
        <f t="shared" si="6"/>
        <v>13</v>
      </c>
      <c r="N17" s="18">
        <f t="shared" si="7"/>
        <v>25</v>
      </c>
      <c r="O17" s="19">
        <f t="shared" si="8"/>
        <v>787</v>
      </c>
      <c r="P17" s="20">
        <f t="shared" si="9"/>
        <v>1.6432807149419526E-2</v>
      </c>
      <c r="Q17" s="25">
        <f t="shared" si="10"/>
        <v>12</v>
      </c>
      <c r="R17" s="26">
        <f t="shared" si="11"/>
        <v>27</v>
      </c>
    </row>
    <row r="18" spans="1:19" x14ac:dyDescent="0.2">
      <c r="A18" s="21" t="s">
        <v>20</v>
      </c>
      <c r="B18" s="8">
        <v>13934</v>
      </c>
      <c r="C18" s="9">
        <v>13652</v>
      </c>
      <c r="D18" s="10">
        <v>13791</v>
      </c>
      <c r="E18" s="9">
        <v>13554</v>
      </c>
      <c r="F18" s="9">
        <v>13680</v>
      </c>
      <c r="G18" s="8">
        <f t="shared" si="0"/>
        <v>126</v>
      </c>
      <c r="H18" s="22">
        <f t="shared" si="1"/>
        <v>9.2961487383798058E-3</v>
      </c>
      <c r="I18" s="23">
        <f t="shared" si="2"/>
        <v>30</v>
      </c>
      <c r="J18" s="24">
        <f t="shared" si="3"/>
        <v>30</v>
      </c>
      <c r="K18" s="15">
        <f t="shared" si="4"/>
        <v>28</v>
      </c>
      <c r="L18" s="16">
        <f t="shared" si="5"/>
        <v>2.0509815411662302E-3</v>
      </c>
      <c r="M18" s="17">
        <f t="shared" si="6"/>
        <v>32</v>
      </c>
      <c r="N18" s="18">
        <f t="shared" si="7"/>
        <v>32</v>
      </c>
      <c r="O18" s="19">
        <f t="shared" si="8"/>
        <v>-111</v>
      </c>
      <c r="P18" s="20">
        <f t="shared" si="9"/>
        <v>-8.0487274309332113E-3</v>
      </c>
      <c r="Q18" s="25">
        <f t="shared" si="10"/>
        <v>32</v>
      </c>
      <c r="R18" s="26">
        <f t="shared" si="11"/>
        <v>32</v>
      </c>
    </row>
    <row r="19" spans="1:19" s="27" customFormat="1" x14ac:dyDescent="0.2">
      <c r="A19" s="21" t="s">
        <v>21</v>
      </c>
      <c r="B19" s="8">
        <v>15696</v>
      </c>
      <c r="C19" s="9">
        <v>15458</v>
      </c>
      <c r="D19" s="10">
        <v>15502</v>
      </c>
      <c r="E19" s="9">
        <v>15549</v>
      </c>
      <c r="F19" s="9">
        <v>15750</v>
      </c>
      <c r="G19" s="8">
        <f t="shared" si="0"/>
        <v>201</v>
      </c>
      <c r="H19" s="22">
        <f t="shared" si="1"/>
        <v>1.2926876326451842E-2</v>
      </c>
      <c r="I19" s="23">
        <f t="shared" si="2"/>
        <v>24</v>
      </c>
      <c r="J19" s="24">
        <f t="shared" si="3"/>
        <v>23</v>
      </c>
      <c r="K19" s="15">
        <f t="shared" si="4"/>
        <v>292</v>
      </c>
      <c r="L19" s="16">
        <f t="shared" si="5"/>
        <v>1.8889895199896589E-2</v>
      </c>
      <c r="M19" s="17">
        <f t="shared" si="6"/>
        <v>26</v>
      </c>
      <c r="N19" s="18">
        <f t="shared" si="7"/>
        <v>26</v>
      </c>
      <c r="O19" s="19">
        <f t="shared" si="8"/>
        <v>248</v>
      </c>
      <c r="P19" s="20">
        <f t="shared" si="9"/>
        <v>1.5997935750225789E-2</v>
      </c>
      <c r="Q19" s="25">
        <f t="shared" si="10"/>
        <v>28</v>
      </c>
      <c r="R19" s="26">
        <f t="shared" si="11"/>
        <v>28</v>
      </c>
      <c r="S19" s="2"/>
    </row>
    <row r="20" spans="1:19" s="27" customFormat="1" x14ac:dyDescent="0.2">
      <c r="A20" s="28" t="s">
        <v>22</v>
      </c>
      <c r="B20" s="29">
        <v>97390</v>
      </c>
      <c r="C20" s="30">
        <v>98067</v>
      </c>
      <c r="D20" s="31">
        <v>97738</v>
      </c>
      <c r="E20" s="30">
        <v>99679</v>
      </c>
      <c r="F20" s="30">
        <v>100963</v>
      </c>
      <c r="G20" s="29">
        <f>F20-E20</f>
        <v>1284</v>
      </c>
      <c r="H20" s="32">
        <f>F20/E20-1</f>
        <v>1.2881349130709596E-2</v>
      </c>
      <c r="I20" s="33">
        <f>_xlfn.RANK.EQ(G20,$G$6:$G$37)</f>
        <v>4</v>
      </c>
      <c r="J20" s="34">
        <f>_xlfn.RANK.EQ(H20,$H$6:$H$37)</f>
        <v>24</v>
      </c>
      <c r="K20" s="35">
        <f t="shared" si="4"/>
        <v>2896</v>
      </c>
      <c r="L20" s="36">
        <f t="shared" si="5"/>
        <v>2.9530830962505306E-2</v>
      </c>
      <c r="M20" s="37">
        <f>_xlfn.RANK.EQ(K20,$K$6:$K$37)</f>
        <v>1</v>
      </c>
      <c r="N20" s="38">
        <f>_xlfn.RANK.EQ(L20,$L$6:$L$37)</f>
        <v>16</v>
      </c>
      <c r="O20" s="39">
        <f>F20-D20</f>
        <v>3225</v>
      </c>
      <c r="P20" s="40">
        <f t="shared" si="9"/>
        <v>3.2996378071988408E-2</v>
      </c>
      <c r="Q20" s="41">
        <f>_xlfn.RANK.EQ(O20,$O$6:$O$37)</f>
        <v>1</v>
      </c>
      <c r="R20" s="42">
        <f t="shared" si="11"/>
        <v>12</v>
      </c>
      <c r="S20" s="2"/>
    </row>
    <row r="21" spans="1:19" x14ac:dyDescent="0.2">
      <c r="A21" s="21" t="s">
        <v>23</v>
      </c>
      <c r="B21" s="8">
        <v>36095</v>
      </c>
      <c r="C21" s="9">
        <v>36276</v>
      </c>
      <c r="D21" s="10">
        <v>36086</v>
      </c>
      <c r="E21" s="9">
        <v>36500</v>
      </c>
      <c r="F21" s="9">
        <v>36738</v>
      </c>
      <c r="G21" s="8">
        <f t="shared" si="0"/>
        <v>238</v>
      </c>
      <c r="H21" s="22">
        <f t="shared" si="1"/>
        <v>6.5205479452055126E-3</v>
      </c>
      <c r="I21" s="23">
        <f t="shared" si="2"/>
        <v>20</v>
      </c>
      <c r="J21" s="24">
        <f t="shared" si="3"/>
        <v>32</v>
      </c>
      <c r="K21" s="15">
        <f t="shared" si="4"/>
        <v>462</v>
      </c>
      <c r="L21" s="16">
        <f t="shared" si="5"/>
        <v>1.273569302017874E-2</v>
      </c>
      <c r="M21" s="17">
        <f t="shared" si="6"/>
        <v>21</v>
      </c>
      <c r="N21" s="18">
        <f t="shared" si="7"/>
        <v>31</v>
      </c>
      <c r="O21" s="19">
        <f t="shared" si="8"/>
        <v>652</v>
      </c>
      <c r="P21" s="20">
        <f t="shared" si="9"/>
        <v>1.8067948789004085E-2</v>
      </c>
      <c r="Q21" s="25">
        <f t="shared" si="10"/>
        <v>14</v>
      </c>
      <c r="R21" s="26">
        <f t="shared" si="11"/>
        <v>26</v>
      </c>
    </row>
    <row r="22" spans="1:19" x14ac:dyDescent="0.2">
      <c r="A22" s="21" t="s">
        <v>24</v>
      </c>
      <c r="B22" s="8">
        <v>12216</v>
      </c>
      <c r="C22" s="9">
        <v>12099</v>
      </c>
      <c r="D22" s="10">
        <v>12108</v>
      </c>
      <c r="E22" s="9">
        <v>12169</v>
      </c>
      <c r="F22" s="9">
        <v>12356</v>
      </c>
      <c r="G22" s="8">
        <f t="shared" si="0"/>
        <v>187</v>
      </c>
      <c r="H22" s="22">
        <f t="shared" si="1"/>
        <v>1.536691593393047E-2</v>
      </c>
      <c r="I22" s="23">
        <f t="shared" si="2"/>
        <v>25</v>
      </c>
      <c r="J22" s="24">
        <f t="shared" si="3"/>
        <v>16</v>
      </c>
      <c r="K22" s="15">
        <f t="shared" si="4"/>
        <v>257</v>
      </c>
      <c r="L22" s="16">
        <f t="shared" si="5"/>
        <v>2.1241424911149664E-2</v>
      </c>
      <c r="M22" s="17">
        <f t="shared" si="6"/>
        <v>28</v>
      </c>
      <c r="N22" s="18">
        <f t="shared" si="7"/>
        <v>22</v>
      </c>
      <c r="O22" s="19">
        <f t="shared" si="8"/>
        <v>248</v>
      </c>
      <c r="P22" s="20">
        <f t="shared" si="9"/>
        <v>2.0482325735051266E-2</v>
      </c>
      <c r="Q22" s="25">
        <f t="shared" si="10"/>
        <v>28</v>
      </c>
      <c r="R22" s="26">
        <f t="shared" si="11"/>
        <v>21</v>
      </c>
    </row>
    <row r="23" spans="1:19" x14ac:dyDescent="0.2">
      <c r="A23" s="21" t="s">
        <v>25</v>
      </c>
      <c r="B23" s="8">
        <v>12743</v>
      </c>
      <c r="C23" s="9">
        <v>12766</v>
      </c>
      <c r="D23" s="10">
        <v>12620</v>
      </c>
      <c r="E23" s="9">
        <v>13053</v>
      </c>
      <c r="F23" s="9">
        <v>13268</v>
      </c>
      <c r="G23" s="8">
        <f t="shared" si="0"/>
        <v>215</v>
      </c>
      <c r="H23" s="22">
        <f t="shared" si="1"/>
        <v>1.6471309277560797E-2</v>
      </c>
      <c r="I23" s="23">
        <f t="shared" si="2"/>
        <v>23</v>
      </c>
      <c r="J23" s="24">
        <f t="shared" si="3"/>
        <v>12</v>
      </c>
      <c r="K23" s="15">
        <f t="shared" si="4"/>
        <v>502</v>
      </c>
      <c r="L23" s="16">
        <f t="shared" si="5"/>
        <v>3.9323202255992395E-2</v>
      </c>
      <c r="M23" s="17">
        <f t="shared" si="6"/>
        <v>19</v>
      </c>
      <c r="N23" s="18">
        <f t="shared" si="7"/>
        <v>8</v>
      </c>
      <c r="O23" s="19">
        <f t="shared" si="8"/>
        <v>648</v>
      </c>
      <c r="P23" s="20">
        <f t="shared" si="9"/>
        <v>5.1347068145800367E-2</v>
      </c>
      <c r="Q23" s="25">
        <f t="shared" si="10"/>
        <v>15</v>
      </c>
      <c r="R23" s="26">
        <f t="shared" si="11"/>
        <v>4</v>
      </c>
    </row>
    <row r="24" spans="1:19" x14ac:dyDescent="0.2">
      <c r="A24" s="21" t="s">
        <v>26</v>
      </c>
      <c r="B24" s="8">
        <v>68877</v>
      </c>
      <c r="C24" s="9">
        <v>69698</v>
      </c>
      <c r="D24" s="10">
        <v>69665</v>
      </c>
      <c r="E24" s="9">
        <v>70678</v>
      </c>
      <c r="F24" s="9">
        <v>72034</v>
      </c>
      <c r="G24" s="8">
        <f t="shared" si="0"/>
        <v>1356</v>
      </c>
      <c r="H24" s="22">
        <f t="shared" si="1"/>
        <v>1.9185602309063743E-2</v>
      </c>
      <c r="I24" s="23">
        <f t="shared" si="2"/>
        <v>3</v>
      </c>
      <c r="J24" s="24">
        <f t="shared" si="3"/>
        <v>8</v>
      </c>
      <c r="K24" s="15">
        <f t="shared" si="4"/>
        <v>2336</v>
      </c>
      <c r="L24" s="16">
        <f t="shared" si="5"/>
        <v>3.3516026284828859E-2</v>
      </c>
      <c r="M24" s="17">
        <f t="shared" si="6"/>
        <v>3</v>
      </c>
      <c r="N24" s="18">
        <f t="shared" si="7"/>
        <v>13</v>
      </c>
      <c r="O24" s="19">
        <f t="shared" si="8"/>
        <v>2369</v>
      </c>
      <c r="P24" s="20">
        <f t="shared" si="9"/>
        <v>3.4005598220053113E-2</v>
      </c>
      <c r="Q24" s="25">
        <f t="shared" si="10"/>
        <v>2</v>
      </c>
      <c r="R24" s="26">
        <f t="shared" si="11"/>
        <v>10</v>
      </c>
    </row>
    <row r="25" spans="1:19" x14ac:dyDescent="0.2">
      <c r="A25" s="21" t="s">
        <v>27</v>
      </c>
      <c r="B25" s="8">
        <v>14034</v>
      </c>
      <c r="C25" s="9">
        <v>13897</v>
      </c>
      <c r="D25" s="10">
        <v>13863</v>
      </c>
      <c r="E25" s="9">
        <v>14047</v>
      </c>
      <c r="F25" s="9">
        <v>14214</v>
      </c>
      <c r="G25" s="8">
        <f t="shared" si="0"/>
        <v>167</v>
      </c>
      <c r="H25" s="22">
        <f t="shared" si="1"/>
        <v>1.1888659500249199E-2</v>
      </c>
      <c r="I25" s="23">
        <f t="shared" si="2"/>
        <v>26</v>
      </c>
      <c r="J25" s="24">
        <f t="shared" si="3"/>
        <v>26</v>
      </c>
      <c r="K25" s="15">
        <f t="shared" si="4"/>
        <v>317</v>
      </c>
      <c r="L25" s="16">
        <f t="shared" si="5"/>
        <v>2.2810678563718767E-2</v>
      </c>
      <c r="M25" s="17">
        <f t="shared" si="6"/>
        <v>25</v>
      </c>
      <c r="N25" s="18">
        <f t="shared" si="7"/>
        <v>20</v>
      </c>
      <c r="O25" s="19">
        <f t="shared" si="8"/>
        <v>351</v>
      </c>
      <c r="P25" s="20">
        <f t="shared" si="9"/>
        <v>2.5319194979441573E-2</v>
      </c>
      <c r="Q25" s="25">
        <f t="shared" si="10"/>
        <v>22</v>
      </c>
      <c r="R25" s="26">
        <f t="shared" si="11"/>
        <v>17</v>
      </c>
    </row>
    <row r="26" spans="1:19" x14ac:dyDescent="0.2">
      <c r="A26" s="21" t="s">
        <v>28</v>
      </c>
      <c r="B26" s="8">
        <v>33355</v>
      </c>
      <c r="C26" s="9">
        <v>33169</v>
      </c>
      <c r="D26" s="10">
        <v>33048</v>
      </c>
      <c r="E26" s="9">
        <v>33138</v>
      </c>
      <c r="F26" s="9">
        <v>33656</v>
      </c>
      <c r="G26" s="8">
        <f t="shared" si="0"/>
        <v>518</v>
      </c>
      <c r="H26" s="22">
        <f t="shared" si="1"/>
        <v>1.5631601182932053E-2</v>
      </c>
      <c r="I26" s="23">
        <f t="shared" si="2"/>
        <v>14</v>
      </c>
      <c r="J26" s="24">
        <f t="shared" si="3"/>
        <v>13</v>
      </c>
      <c r="K26" s="15">
        <f t="shared" si="4"/>
        <v>487</v>
      </c>
      <c r="L26" s="16">
        <f t="shared" si="5"/>
        <v>1.4682384153878569E-2</v>
      </c>
      <c r="M26" s="17">
        <f t="shared" si="6"/>
        <v>20</v>
      </c>
      <c r="N26" s="18">
        <f t="shared" si="7"/>
        <v>30</v>
      </c>
      <c r="O26" s="19">
        <f t="shared" si="8"/>
        <v>608</v>
      </c>
      <c r="P26" s="20">
        <f t="shared" si="9"/>
        <v>1.8397482449770131E-2</v>
      </c>
      <c r="Q26" s="25">
        <f t="shared" si="10"/>
        <v>17</v>
      </c>
      <c r="R26" s="26">
        <f t="shared" si="11"/>
        <v>25</v>
      </c>
    </row>
    <row r="27" spans="1:19" x14ac:dyDescent="0.2">
      <c r="A27" s="21" t="s">
        <v>29</v>
      </c>
      <c r="B27" s="8">
        <v>25663</v>
      </c>
      <c r="C27" s="9">
        <v>26076</v>
      </c>
      <c r="D27" s="10">
        <v>25996</v>
      </c>
      <c r="E27" s="9">
        <v>26639</v>
      </c>
      <c r="F27" s="9">
        <v>27264</v>
      </c>
      <c r="G27" s="8">
        <f t="shared" si="0"/>
        <v>625</v>
      </c>
      <c r="H27" s="22">
        <f t="shared" si="1"/>
        <v>2.3461841660723071E-2</v>
      </c>
      <c r="I27" s="23">
        <f t="shared" si="2"/>
        <v>8</v>
      </c>
      <c r="J27" s="24">
        <f t="shared" si="3"/>
        <v>5</v>
      </c>
      <c r="K27" s="15">
        <f t="shared" si="4"/>
        <v>1188</v>
      </c>
      <c r="L27" s="16">
        <f t="shared" si="5"/>
        <v>4.5559134836631321E-2</v>
      </c>
      <c r="M27" s="17">
        <f t="shared" si="6"/>
        <v>9</v>
      </c>
      <c r="N27" s="18">
        <f t="shared" si="7"/>
        <v>4</v>
      </c>
      <c r="O27" s="19">
        <f t="shared" si="8"/>
        <v>1268</v>
      </c>
      <c r="P27" s="20">
        <f t="shared" si="9"/>
        <v>4.8776734882289619E-2</v>
      </c>
      <c r="Q27" s="25">
        <f t="shared" si="10"/>
        <v>8</v>
      </c>
      <c r="R27" s="26">
        <f t="shared" si="11"/>
        <v>6</v>
      </c>
    </row>
    <row r="28" spans="1:19" x14ac:dyDescent="0.2">
      <c r="A28" s="21" t="s">
        <v>30</v>
      </c>
      <c r="B28" s="8">
        <v>17059</v>
      </c>
      <c r="C28" s="9">
        <v>16569</v>
      </c>
      <c r="D28" s="10">
        <v>16883</v>
      </c>
      <c r="E28" s="9">
        <v>17389</v>
      </c>
      <c r="F28" s="9">
        <v>18033</v>
      </c>
      <c r="G28" s="8">
        <f t="shared" si="0"/>
        <v>644</v>
      </c>
      <c r="H28" s="22">
        <f t="shared" si="1"/>
        <v>3.7034907125194083E-2</v>
      </c>
      <c r="I28" s="23">
        <f t="shared" si="2"/>
        <v>7</v>
      </c>
      <c r="J28" s="24">
        <f t="shared" si="3"/>
        <v>1</v>
      </c>
      <c r="K28" s="15">
        <f t="shared" si="4"/>
        <v>1464</v>
      </c>
      <c r="L28" s="16">
        <f t="shared" si="5"/>
        <v>8.8357776570704427E-2</v>
      </c>
      <c r="M28" s="17">
        <f t="shared" si="6"/>
        <v>6</v>
      </c>
      <c r="N28" s="18">
        <f t="shared" si="7"/>
        <v>1</v>
      </c>
      <c r="O28" s="19">
        <f t="shared" si="8"/>
        <v>1150</v>
      </c>
      <c r="P28" s="20">
        <f t="shared" si="9"/>
        <v>6.8115856186696577E-2</v>
      </c>
      <c r="Q28" s="25">
        <f t="shared" si="10"/>
        <v>9</v>
      </c>
      <c r="R28" s="26">
        <f t="shared" si="11"/>
        <v>1</v>
      </c>
    </row>
    <row r="29" spans="1:19" x14ac:dyDescent="0.2">
      <c r="A29" s="21" t="s">
        <v>31</v>
      </c>
      <c r="B29" s="8">
        <v>23003</v>
      </c>
      <c r="C29" s="9">
        <v>22803</v>
      </c>
      <c r="D29" s="10">
        <v>23013</v>
      </c>
      <c r="E29" s="9">
        <v>23041</v>
      </c>
      <c r="F29" s="9">
        <v>23311</v>
      </c>
      <c r="G29" s="8">
        <f t="shared" si="0"/>
        <v>270</v>
      </c>
      <c r="H29" s="22">
        <f t="shared" si="1"/>
        <v>1.1718241395772822E-2</v>
      </c>
      <c r="I29" s="23">
        <f t="shared" si="2"/>
        <v>17</v>
      </c>
      <c r="J29" s="24">
        <f t="shared" si="3"/>
        <v>27</v>
      </c>
      <c r="K29" s="15">
        <f t="shared" si="4"/>
        <v>508</v>
      </c>
      <c r="L29" s="16">
        <f t="shared" si="5"/>
        <v>2.2277770468797975E-2</v>
      </c>
      <c r="M29" s="17">
        <f t="shared" si="6"/>
        <v>18</v>
      </c>
      <c r="N29" s="18">
        <f t="shared" si="7"/>
        <v>21</v>
      </c>
      <c r="O29" s="19">
        <f t="shared" si="8"/>
        <v>298</v>
      </c>
      <c r="P29" s="20">
        <f t="shared" si="9"/>
        <v>1.2949202624603418E-2</v>
      </c>
      <c r="Q29" s="25">
        <f t="shared" si="10"/>
        <v>23</v>
      </c>
      <c r="R29" s="26">
        <f t="shared" si="11"/>
        <v>29</v>
      </c>
    </row>
    <row r="30" spans="1:19" x14ac:dyDescent="0.2">
      <c r="A30" s="21" t="s">
        <v>32</v>
      </c>
      <c r="B30" s="8">
        <v>40500</v>
      </c>
      <c r="C30" s="9">
        <v>40632</v>
      </c>
      <c r="D30" s="10">
        <v>40410</v>
      </c>
      <c r="E30" s="9">
        <v>41559</v>
      </c>
      <c r="F30" s="9">
        <v>42178</v>
      </c>
      <c r="G30" s="8">
        <f t="shared" si="0"/>
        <v>619</v>
      </c>
      <c r="H30" s="22">
        <f t="shared" si="1"/>
        <v>1.4894487355326058E-2</v>
      </c>
      <c r="I30" s="23">
        <f t="shared" si="2"/>
        <v>9</v>
      </c>
      <c r="J30" s="24">
        <f t="shared" si="3"/>
        <v>17</v>
      </c>
      <c r="K30" s="15">
        <f t="shared" si="4"/>
        <v>1546</v>
      </c>
      <c r="L30" s="16">
        <f t="shared" si="5"/>
        <v>3.8048828509549049E-2</v>
      </c>
      <c r="M30" s="17">
        <f t="shared" si="6"/>
        <v>5</v>
      </c>
      <c r="N30" s="18">
        <f t="shared" si="7"/>
        <v>10</v>
      </c>
      <c r="O30" s="19">
        <f t="shared" si="8"/>
        <v>1768</v>
      </c>
      <c r="P30" s="20">
        <f t="shared" si="9"/>
        <v>4.3751546646869643E-2</v>
      </c>
      <c r="Q30" s="25">
        <f t="shared" si="10"/>
        <v>5</v>
      </c>
      <c r="R30" s="26">
        <f t="shared" si="11"/>
        <v>7</v>
      </c>
    </row>
    <row r="31" spans="1:19" x14ac:dyDescent="0.2">
      <c r="A31" s="21" t="s">
        <v>33</v>
      </c>
      <c r="B31" s="8">
        <v>38042</v>
      </c>
      <c r="C31" s="9">
        <v>37552</v>
      </c>
      <c r="D31" s="10">
        <v>37690</v>
      </c>
      <c r="E31" s="9">
        <v>38030</v>
      </c>
      <c r="F31" s="9">
        <v>38675</v>
      </c>
      <c r="G31" s="8">
        <f t="shared" si="0"/>
        <v>645</v>
      </c>
      <c r="H31" s="22">
        <f t="shared" si="1"/>
        <v>1.696029450433878E-2</v>
      </c>
      <c r="I31" s="23">
        <f t="shared" si="2"/>
        <v>6</v>
      </c>
      <c r="J31" s="24">
        <f t="shared" si="3"/>
        <v>10</v>
      </c>
      <c r="K31" s="15">
        <f t="shared" si="4"/>
        <v>1123</v>
      </c>
      <c r="L31" s="16">
        <f t="shared" si="5"/>
        <v>2.9905198125266264E-2</v>
      </c>
      <c r="M31" s="17">
        <f t="shared" si="6"/>
        <v>10</v>
      </c>
      <c r="N31" s="18">
        <f t="shared" si="7"/>
        <v>15</v>
      </c>
      <c r="O31" s="19">
        <f t="shared" si="8"/>
        <v>985</v>
      </c>
      <c r="P31" s="20">
        <f t="shared" si="9"/>
        <v>2.6134253117537698E-2</v>
      </c>
      <c r="Q31" s="25">
        <f t="shared" si="10"/>
        <v>10</v>
      </c>
      <c r="R31" s="26">
        <f t="shared" si="11"/>
        <v>15</v>
      </c>
    </row>
    <row r="32" spans="1:19" x14ac:dyDescent="0.2">
      <c r="A32" s="21" t="s">
        <v>34</v>
      </c>
      <c r="B32" s="8">
        <v>10607</v>
      </c>
      <c r="C32" s="9">
        <v>10735</v>
      </c>
      <c r="D32" s="10">
        <v>10637</v>
      </c>
      <c r="E32" s="9">
        <v>11015</v>
      </c>
      <c r="F32" s="9">
        <v>11282</v>
      </c>
      <c r="G32" s="8">
        <f t="shared" si="0"/>
        <v>267</v>
      </c>
      <c r="H32" s="22">
        <f t="shared" si="1"/>
        <v>2.4239673172945952E-2</v>
      </c>
      <c r="I32" s="23">
        <f t="shared" si="2"/>
        <v>18</v>
      </c>
      <c r="J32" s="24">
        <f t="shared" si="3"/>
        <v>4</v>
      </c>
      <c r="K32" s="15">
        <f t="shared" si="4"/>
        <v>547</v>
      </c>
      <c r="L32" s="16">
        <f t="shared" si="5"/>
        <v>5.0954820680018553E-2</v>
      </c>
      <c r="M32" s="17">
        <f t="shared" si="6"/>
        <v>17</v>
      </c>
      <c r="N32" s="18">
        <f t="shared" si="7"/>
        <v>2</v>
      </c>
      <c r="O32" s="19">
        <f t="shared" si="8"/>
        <v>645</v>
      </c>
      <c r="P32" s="20">
        <f t="shared" si="9"/>
        <v>6.0637397762526968E-2</v>
      </c>
      <c r="Q32" s="25">
        <f t="shared" si="10"/>
        <v>16</v>
      </c>
      <c r="R32" s="26">
        <f t="shared" si="11"/>
        <v>2</v>
      </c>
    </row>
    <row r="33" spans="1:18" x14ac:dyDescent="0.2">
      <c r="A33" s="21" t="s">
        <v>35</v>
      </c>
      <c r="B33" s="8">
        <v>34140</v>
      </c>
      <c r="C33" s="9">
        <v>33799</v>
      </c>
      <c r="D33" s="10">
        <v>34091</v>
      </c>
      <c r="E33" s="9">
        <v>34032</v>
      </c>
      <c r="F33" s="9">
        <v>34370</v>
      </c>
      <c r="G33" s="8">
        <f t="shared" si="0"/>
        <v>338</v>
      </c>
      <c r="H33" s="22">
        <f t="shared" si="1"/>
        <v>9.9318288669487664E-3</v>
      </c>
      <c r="I33" s="23">
        <f t="shared" si="2"/>
        <v>15</v>
      </c>
      <c r="J33" s="24">
        <f t="shared" si="3"/>
        <v>29</v>
      </c>
      <c r="K33" s="15">
        <f t="shared" si="4"/>
        <v>571</v>
      </c>
      <c r="L33" s="16">
        <f t="shared" si="5"/>
        <v>1.689399094647781E-2</v>
      </c>
      <c r="M33" s="17">
        <f t="shared" si="6"/>
        <v>16</v>
      </c>
      <c r="N33" s="18">
        <f t="shared" si="7"/>
        <v>29</v>
      </c>
      <c r="O33" s="19">
        <f t="shared" si="8"/>
        <v>279</v>
      </c>
      <c r="P33" s="20">
        <f t="shared" si="9"/>
        <v>8.1839781760582042E-3</v>
      </c>
      <c r="Q33" s="25">
        <f t="shared" si="10"/>
        <v>27</v>
      </c>
      <c r="R33" s="26">
        <f t="shared" si="11"/>
        <v>31</v>
      </c>
    </row>
    <row r="34" spans="1:18" x14ac:dyDescent="0.2">
      <c r="A34" s="21" t="s">
        <v>36</v>
      </c>
      <c r="B34" s="8">
        <v>5232</v>
      </c>
      <c r="C34" s="9">
        <v>5146</v>
      </c>
      <c r="D34" s="10">
        <v>5146</v>
      </c>
      <c r="E34" s="9">
        <v>5252</v>
      </c>
      <c r="F34" s="9">
        <v>5322</v>
      </c>
      <c r="G34" s="8">
        <f t="shared" si="0"/>
        <v>70</v>
      </c>
      <c r="H34" s="22">
        <f t="shared" si="1"/>
        <v>1.3328255902513408E-2</v>
      </c>
      <c r="I34" s="23">
        <f t="shared" si="2"/>
        <v>32</v>
      </c>
      <c r="J34" s="24">
        <f t="shared" si="3"/>
        <v>21</v>
      </c>
      <c r="K34" s="15">
        <f t="shared" si="4"/>
        <v>176</v>
      </c>
      <c r="L34" s="16">
        <f t="shared" si="5"/>
        <v>3.4201321414691011E-2</v>
      </c>
      <c r="M34" s="17">
        <f t="shared" si="6"/>
        <v>31</v>
      </c>
      <c r="N34" s="18">
        <f t="shared" si="7"/>
        <v>12</v>
      </c>
      <c r="O34" s="19">
        <f t="shared" si="8"/>
        <v>176</v>
      </c>
      <c r="P34" s="20">
        <f t="shared" si="9"/>
        <v>3.4201321414691011E-2</v>
      </c>
      <c r="Q34" s="25">
        <f t="shared" si="10"/>
        <v>30</v>
      </c>
      <c r="R34" s="26">
        <f t="shared" si="11"/>
        <v>9</v>
      </c>
    </row>
    <row r="35" spans="1:18" x14ac:dyDescent="0.2">
      <c r="A35" s="21" t="s">
        <v>37</v>
      </c>
      <c r="B35" s="8">
        <v>43793</v>
      </c>
      <c r="C35" s="9">
        <v>43019</v>
      </c>
      <c r="D35" s="10">
        <v>43389</v>
      </c>
      <c r="E35" s="9">
        <v>43366</v>
      </c>
      <c r="F35" s="9">
        <v>43928</v>
      </c>
      <c r="G35" s="8">
        <f t="shared" si="0"/>
        <v>562</v>
      </c>
      <c r="H35" s="22">
        <f t="shared" si="1"/>
        <v>1.2959461329151933E-2</v>
      </c>
      <c r="I35" s="23">
        <f t="shared" si="2"/>
        <v>13</v>
      </c>
      <c r="J35" s="24">
        <f t="shared" si="3"/>
        <v>22</v>
      </c>
      <c r="K35" s="15">
        <f t="shared" si="4"/>
        <v>909</v>
      </c>
      <c r="L35" s="16">
        <f t="shared" si="5"/>
        <v>2.1130198284478929E-2</v>
      </c>
      <c r="M35" s="17">
        <f t="shared" si="6"/>
        <v>12</v>
      </c>
      <c r="N35" s="18">
        <f t="shared" si="7"/>
        <v>23</v>
      </c>
      <c r="O35" s="19">
        <f t="shared" si="8"/>
        <v>539</v>
      </c>
      <c r="P35" s="20">
        <f t="shared" si="9"/>
        <v>1.2422503399479146E-2</v>
      </c>
      <c r="Q35" s="25">
        <f t="shared" si="10"/>
        <v>18</v>
      </c>
      <c r="R35" s="26">
        <f t="shared" si="11"/>
        <v>30</v>
      </c>
    </row>
    <row r="36" spans="1:18" x14ac:dyDescent="0.2">
      <c r="A36" s="21" t="s">
        <v>38</v>
      </c>
      <c r="B36" s="8">
        <v>19819</v>
      </c>
      <c r="C36" s="9">
        <v>19413</v>
      </c>
      <c r="D36" s="10">
        <v>19697</v>
      </c>
      <c r="E36" s="9">
        <v>19904</v>
      </c>
      <c r="F36" s="9">
        <v>20210</v>
      </c>
      <c r="G36" s="8">
        <f t="shared" si="0"/>
        <v>306</v>
      </c>
      <c r="H36" s="22">
        <f t="shared" si="1"/>
        <v>1.5373794212218739E-2</v>
      </c>
      <c r="I36" s="23">
        <f t="shared" si="2"/>
        <v>16</v>
      </c>
      <c r="J36" s="24">
        <f t="shared" si="3"/>
        <v>15</v>
      </c>
      <c r="K36" s="15">
        <f t="shared" si="4"/>
        <v>797</v>
      </c>
      <c r="L36" s="16">
        <f t="shared" si="5"/>
        <v>4.1054963169010472E-2</v>
      </c>
      <c r="M36" s="17">
        <f t="shared" si="6"/>
        <v>14</v>
      </c>
      <c r="N36" s="18">
        <f t="shared" si="7"/>
        <v>7</v>
      </c>
      <c r="O36" s="19">
        <f t="shared" si="8"/>
        <v>513</v>
      </c>
      <c r="P36" s="20">
        <f t="shared" si="9"/>
        <v>2.6044575316037877E-2</v>
      </c>
      <c r="Q36" s="25">
        <f t="shared" si="10"/>
        <v>19</v>
      </c>
      <c r="R36" s="26">
        <f t="shared" si="11"/>
        <v>16</v>
      </c>
    </row>
    <row r="37" spans="1:18" x14ac:dyDescent="0.2">
      <c r="A37" s="21" t="s">
        <v>39</v>
      </c>
      <c r="B37" s="8">
        <v>11920</v>
      </c>
      <c r="C37" s="9">
        <v>11771</v>
      </c>
      <c r="D37" s="10">
        <v>11721</v>
      </c>
      <c r="E37" s="9">
        <v>11919</v>
      </c>
      <c r="F37" s="9">
        <v>12017</v>
      </c>
      <c r="G37" s="8">
        <f t="shared" si="0"/>
        <v>98</v>
      </c>
      <c r="H37" s="22">
        <f t="shared" si="1"/>
        <v>8.2221662891182046E-3</v>
      </c>
      <c r="I37" s="23">
        <f t="shared" si="2"/>
        <v>31</v>
      </c>
      <c r="J37" s="24">
        <f t="shared" si="3"/>
        <v>31</v>
      </c>
      <c r="K37" s="15">
        <f t="shared" si="4"/>
        <v>246</v>
      </c>
      <c r="L37" s="16">
        <f t="shared" si="5"/>
        <v>2.0898819131764501E-2</v>
      </c>
      <c r="M37" s="17">
        <f t="shared" si="6"/>
        <v>30</v>
      </c>
      <c r="N37" s="18">
        <f t="shared" si="7"/>
        <v>24</v>
      </c>
      <c r="O37" s="19">
        <f t="shared" si="8"/>
        <v>296</v>
      </c>
      <c r="P37" s="20">
        <f t="shared" si="9"/>
        <v>2.5253817933623468E-2</v>
      </c>
      <c r="Q37" s="25">
        <f t="shared" si="10"/>
        <v>24</v>
      </c>
      <c r="R37" s="26">
        <f t="shared" si="11"/>
        <v>18</v>
      </c>
    </row>
    <row r="38" spans="1:18" x14ac:dyDescent="0.2">
      <c r="A38" s="43" t="s">
        <v>40</v>
      </c>
      <c r="B38" s="44">
        <v>1001793</v>
      </c>
      <c r="C38" s="45">
        <v>1000414</v>
      </c>
      <c r="D38" s="46">
        <v>882684</v>
      </c>
      <c r="E38" s="45">
        <v>1011974</v>
      </c>
      <c r="F38" s="71">
        <v>1028757</v>
      </c>
      <c r="G38" s="44">
        <f t="shared" si="0"/>
        <v>16783</v>
      </c>
      <c r="H38" s="47">
        <f t="shared" si="1"/>
        <v>1.6584418176751603E-2</v>
      </c>
      <c r="I38" s="48"/>
      <c r="J38" s="49"/>
      <c r="K38" s="50">
        <f>F38-C38</f>
        <v>28343</v>
      </c>
      <c r="L38" s="51">
        <f t="shared" si="5"/>
        <v>2.8331270853866553E-2</v>
      </c>
      <c r="M38" s="48"/>
      <c r="N38" s="49"/>
      <c r="O38" s="52">
        <f t="shared" si="8"/>
        <v>146073</v>
      </c>
      <c r="P38" s="53">
        <f t="shared" si="9"/>
        <v>0.16548730916160248</v>
      </c>
      <c r="Q38" s="48"/>
      <c r="R38" s="49"/>
    </row>
    <row r="39" spans="1:18" s="54" customFormat="1" ht="12" customHeight="1" x14ac:dyDescent="0.2">
      <c r="B39" s="55"/>
      <c r="D39" s="55"/>
      <c r="G39" s="55"/>
      <c r="O39" s="56"/>
    </row>
    <row r="40" spans="1:18" ht="23.25" customHeight="1" x14ac:dyDescent="0.2">
      <c r="A40" s="61" t="s">
        <v>42</v>
      </c>
      <c r="B40" s="61"/>
      <c r="C40" s="61"/>
      <c r="D40" s="61"/>
      <c r="E40" s="61"/>
      <c r="F40" s="61"/>
      <c r="G40" s="61"/>
      <c r="H40" s="61"/>
      <c r="I40" s="61"/>
      <c r="J40" s="61"/>
      <c r="K40" s="61"/>
      <c r="L40" s="61"/>
      <c r="M40" s="61"/>
      <c r="N40" s="61"/>
      <c r="O40" s="61"/>
      <c r="P40" s="61"/>
      <c r="Q40" s="61"/>
      <c r="R40" s="61"/>
    </row>
    <row r="41" spans="1:18" x14ac:dyDescent="0.2">
      <c r="A41" s="57" t="s">
        <v>43</v>
      </c>
      <c r="J41" s="58"/>
      <c r="K41" s="58"/>
      <c r="L41" s="58"/>
      <c r="M41" s="58"/>
      <c r="N41" s="58"/>
    </row>
  </sheetData>
  <mergeCells count="12">
    <mergeCell ref="K4:N4"/>
    <mergeCell ref="O4:R4"/>
    <mergeCell ref="A40:R40"/>
    <mergeCell ref="A1:I1"/>
    <mergeCell ref="A2:I2"/>
    <mergeCell ref="A4:A5"/>
    <mergeCell ref="B4:B5"/>
    <mergeCell ref="C4:C5"/>
    <mergeCell ref="D4:D5"/>
    <mergeCell ref="E4:E5"/>
    <mergeCell ref="F4:F5"/>
    <mergeCell ref="G4:J4"/>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julio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2019-11-20T16:27:04Z</dcterms:created>
  <dcterms:modified xsi:type="dcterms:W3CDTF">2021-08-19T21:29:57Z</dcterms:modified>
</cp:coreProperties>
</file>