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3800"/>
  </bookViews>
  <sheets>
    <sheet name="ta_julio"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1" l="1"/>
  <c r="O39" i="1"/>
  <c r="L39" i="1"/>
  <c r="K39" i="1"/>
  <c r="H39" i="1"/>
  <c r="G39" i="1"/>
  <c r="B39" i="1"/>
  <c r="Q38" i="1"/>
  <c r="P38" i="1"/>
  <c r="R38" i="1" s="1"/>
  <c r="O38" i="1"/>
  <c r="N38" i="1"/>
  <c r="L38" i="1"/>
  <c r="K38" i="1"/>
  <c r="M38" i="1" s="1"/>
  <c r="I38" i="1"/>
  <c r="H38" i="1"/>
  <c r="J38" i="1" s="1"/>
  <c r="G38" i="1"/>
  <c r="R37" i="1"/>
  <c r="P37" i="1"/>
  <c r="O37" i="1"/>
  <c r="Q37" i="1" s="1"/>
  <c r="M37" i="1"/>
  <c r="L37" i="1"/>
  <c r="N37" i="1" s="1"/>
  <c r="K37" i="1"/>
  <c r="J37" i="1"/>
  <c r="I37" i="1"/>
  <c r="H37" i="1"/>
  <c r="G37" i="1"/>
  <c r="Q36" i="1"/>
  <c r="P36" i="1"/>
  <c r="R36" i="1" s="1"/>
  <c r="O36" i="1"/>
  <c r="N36" i="1"/>
  <c r="M36" i="1"/>
  <c r="L36" i="1"/>
  <c r="K36" i="1"/>
  <c r="I36" i="1"/>
  <c r="H36" i="1"/>
  <c r="J36" i="1" s="1"/>
  <c r="G36" i="1"/>
  <c r="R35" i="1"/>
  <c r="Q35" i="1"/>
  <c r="P35" i="1"/>
  <c r="O35" i="1"/>
  <c r="M35" i="1"/>
  <c r="L35" i="1"/>
  <c r="N35" i="1" s="1"/>
  <c r="K35" i="1"/>
  <c r="J35" i="1"/>
  <c r="I35" i="1"/>
  <c r="H35" i="1"/>
  <c r="G35" i="1"/>
  <c r="Q34" i="1"/>
  <c r="P34" i="1"/>
  <c r="R34" i="1" s="1"/>
  <c r="O34" i="1"/>
  <c r="N34" i="1"/>
  <c r="M34" i="1"/>
  <c r="L34" i="1"/>
  <c r="K34" i="1"/>
  <c r="I34" i="1"/>
  <c r="H34" i="1"/>
  <c r="J34" i="1" s="1"/>
  <c r="G34" i="1"/>
  <c r="R33" i="1"/>
  <c r="Q33" i="1"/>
  <c r="P33" i="1"/>
  <c r="O33" i="1"/>
  <c r="M33" i="1"/>
  <c r="L33" i="1"/>
  <c r="N33" i="1" s="1"/>
  <c r="K33" i="1"/>
  <c r="J33" i="1"/>
  <c r="I33" i="1"/>
  <c r="H33" i="1"/>
  <c r="G33" i="1"/>
  <c r="Q32" i="1"/>
  <c r="P32" i="1"/>
  <c r="R32" i="1" s="1"/>
  <c r="O32" i="1"/>
  <c r="N32" i="1"/>
  <c r="M32" i="1"/>
  <c r="L32" i="1"/>
  <c r="K32" i="1"/>
  <c r="I32" i="1"/>
  <c r="H32" i="1"/>
  <c r="J32" i="1" s="1"/>
  <c r="G32" i="1"/>
  <c r="R31" i="1"/>
  <c r="Q31" i="1"/>
  <c r="P31" i="1"/>
  <c r="O31" i="1"/>
  <c r="M31" i="1"/>
  <c r="L31" i="1"/>
  <c r="N31" i="1" s="1"/>
  <c r="K31" i="1"/>
  <c r="J31" i="1"/>
  <c r="I31" i="1"/>
  <c r="H31" i="1"/>
  <c r="G31" i="1"/>
  <c r="Q30" i="1"/>
  <c r="P30" i="1"/>
  <c r="R30" i="1" s="1"/>
  <c r="O30" i="1"/>
  <c r="N30" i="1"/>
  <c r="M30" i="1"/>
  <c r="L30" i="1"/>
  <c r="K30" i="1"/>
  <c r="I30" i="1"/>
  <c r="H30" i="1"/>
  <c r="J30" i="1" s="1"/>
  <c r="G30" i="1"/>
  <c r="R29" i="1"/>
  <c r="Q29" i="1"/>
  <c r="P29" i="1"/>
  <c r="O29" i="1"/>
  <c r="M29" i="1"/>
  <c r="L29" i="1"/>
  <c r="N29" i="1" s="1"/>
  <c r="K29" i="1"/>
  <c r="J29" i="1"/>
  <c r="I29" i="1"/>
  <c r="H29" i="1"/>
  <c r="G29" i="1"/>
  <c r="Q28" i="1"/>
  <c r="P28" i="1"/>
  <c r="R28" i="1" s="1"/>
  <c r="O28" i="1"/>
  <c r="N28" i="1"/>
  <c r="M28" i="1"/>
  <c r="L28" i="1"/>
  <c r="K28" i="1"/>
  <c r="I28" i="1"/>
  <c r="H28" i="1"/>
  <c r="J28" i="1" s="1"/>
  <c r="G28" i="1"/>
  <c r="R27" i="1"/>
  <c r="Q27" i="1"/>
  <c r="P27" i="1"/>
  <c r="O27" i="1"/>
  <c r="M27" i="1"/>
  <c r="L27" i="1"/>
  <c r="N27" i="1" s="1"/>
  <c r="K27" i="1"/>
  <c r="J27" i="1"/>
  <c r="I27" i="1"/>
  <c r="H27" i="1"/>
  <c r="G27" i="1"/>
  <c r="Q26" i="1"/>
  <c r="P26" i="1"/>
  <c r="R26" i="1" s="1"/>
  <c r="O26" i="1"/>
  <c r="N26" i="1"/>
  <c r="M26" i="1"/>
  <c r="L26" i="1"/>
  <c r="K26" i="1"/>
  <c r="I26" i="1"/>
  <c r="H26" i="1"/>
  <c r="J26" i="1" s="1"/>
  <c r="G26" i="1"/>
  <c r="R25" i="1"/>
  <c r="Q25" i="1"/>
  <c r="P25" i="1"/>
  <c r="O25" i="1"/>
  <c r="M25" i="1"/>
  <c r="L25" i="1"/>
  <c r="N25" i="1" s="1"/>
  <c r="K25" i="1"/>
  <c r="J25" i="1"/>
  <c r="I25" i="1"/>
  <c r="H25" i="1"/>
  <c r="G25" i="1"/>
  <c r="Q24" i="1"/>
  <c r="P24" i="1"/>
  <c r="R24" i="1" s="1"/>
  <c r="O24" i="1"/>
  <c r="N24" i="1"/>
  <c r="M24" i="1"/>
  <c r="L24" i="1"/>
  <c r="K24" i="1"/>
  <c r="I24" i="1"/>
  <c r="H24" i="1"/>
  <c r="J24" i="1" s="1"/>
  <c r="G24" i="1"/>
  <c r="R23" i="1"/>
  <c r="Q23" i="1"/>
  <c r="P23" i="1"/>
  <c r="O23" i="1"/>
  <c r="M23" i="1"/>
  <c r="L23" i="1"/>
  <c r="N23" i="1" s="1"/>
  <c r="K23" i="1"/>
  <c r="J23" i="1"/>
  <c r="I23" i="1"/>
  <c r="H23" i="1"/>
  <c r="G23" i="1"/>
  <c r="Q22" i="1"/>
  <c r="P22" i="1"/>
  <c r="R22" i="1" s="1"/>
  <c r="O22" i="1"/>
  <c r="N22" i="1"/>
  <c r="M22" i="1"/>
  <c r="L22" i="1"/>
  <c r="K22" i="1"/>
  <c r="I22" i="1"/>
  <c r="H22" i="1"/>
  <c r="J22" i="1" s="1"/>
  <c r="G22" i="1"/>
  <c r="R21" i="1"/>
  <c r="Q21" i="1"/>
  <c r="P21" i="1"/>
  <c r="O21" i="1"/>
  <c r="M21" i="1"/>
  <c r="L21" i="1"/>
  <c r="N21" i="1" s="1"/>
  <c r="K21" i="1"/>
  <c r="J21" i="1"/>
  <c r="I21" i="1"/>
  <c r="H21" i="1"/>
  <c r="G21" i="1"/>
  <c r="Q20" i="1"/>
  <c r="P20" i="1"/>
  <c r="R20" i="1" s="1"/>
  <c r="O20" i="1"/>
  <c r="N20" i="1"/>
  <c r="M20" i="1"/>
  <c r="L20" i="1"/>
  <c r="K20" i="1"/>
  <c r="I20" i="1"/>
  <c r="H20" i="1"/>
  <c r="J20" i="1" s="1"/>
  <c r="G20" i="1"/>
  <c r="R19" i="1"/>
  <c r="Q19" i="1"/>
  <c r="P19" i="1"/>
  <c r="O19" i="1"/>
  <c r="M19" i="1"/>
  <c r="L19" i="1"/>
  <c r="N19" i="1" s="1"/>
  <c r="K19" i="1"/>
  <c r="J19" i="1"/>
  <c r="I19" i="1"/>
  <c r="H19" i="1"/>
  <c r="G19" i="1"/>
  <c r="Q18" i="1"/>
  <c r="P18" i="1"/>
  <c r="R18" i="1" s="1"/>
  <c r="O18" i="1"/>
  <c r="N18" i="1"/>
  <c r="M18" i="1"/>
  <c r="L18" i="1"/>
  <c r="K18" i="1"/>
  <c r="I18" i="1"/>
  <c r="H18" i="1"/>
  <c r="J18" i="1" s="1"/>
  <c r="G18" i="1"/>
  <c r="R17" i="1"/>
  <c r="Q17" i="1"/>
  <c r="P17" i="1"/>
  <c r="O17" i="1"/>
  <c r="M17" i="1"/>
  <c r="L17" i="1"/>
  <c r="N17" i="1" s="1"/>
  <c r="K17" i="1"/>
  <c r="J17" i="1"/>
  <c r="I17" i="1"/>
  <c r="H17" i="1"/>
  <c r="G17" i="1"/>
  <c r="Q16" i="1"/>
  <c r="P16" i="1"/>
  <c r="R16" i="1" s="1"/>
  <c r="O16" i="1"/>
  <c r="N16" i="1"/>
  <c r="M16" i="1"/>
  <c r="L16" i="1"/>
  <c r="K16" i="1"/>
  <c r="I16" i="1"/>
  <c r="H16" i="1"/>
  <c r="J16" i="1" s="1"/>
  <c r="G16" i="1"/>
  <c r="R15" i="1"/>
  <c r="Q15" i="1"/>
  <c r="P15" i="1"/>
  <c r="O15" i="1"/>
  <c r="M15" i="1"/>
  <c r="L15" i="1"/>
  <c r="N15" i="1" s="1"/>
  <c r="K15" i="1"/>
  <c r="J15" i="1"/>
  <c r="I15" i="1"/>
  <c r="H15" i="1"/>
  <c r="G15" i="1"/>
  <c r="Q14" i="1"/>
  <c r="P14" i="1"/>
  <c r="R14" i="1" s="1"/>
  <c r="O14" i="1"/>
  <c r="N14" i="1"/>
  <c r="M14" i="1"/>
  <c r="L14" i="1"/>
  <c r="K14" i="1"/>
  <c r="I14" i="1"/>
  <c r="H14" i="1"/>
  <c r="J14" i="1" s="1"/>
  <c r="G14" i="1"/>
  <c r="R13" i="1"/>
  <c r="Q13" i="1"/>
  <c r="P13" i="1"/>
  <c r="O13" i="1"/>
  <c r="M13" i="1"/>
  <c r="L13" i="1"/>
  <c r="N13" i="1" s="1"/>
  <c r="K13" i="1"/>
  <c r="J13" i="1"/>
  <c r="I13" i="1"/>
  <c r="H13" i="1"/>
  <c r="G13" i="1"/>
  <c r="Q12" i="1"/>
  <c r="P12" i="1"/>
  <c r="R12" i="1" s="1"/>
  <c r="O12" i="1"/>
  <c r="N12" i="1"/>
  <c r="M12" i="1"/>
  <c r="L12" i="1"/>
  <c r="K12" i="1"/>
  <c r="I12" i="1"/>
  <c r="H12" i="1"/>
  <c r="J12" i="1" s="1"/>
  <c r="G12" i="1"/>
  <c r="R11" i="1"/>
  <c r="Q11" i="1"/>
  <c r="P11" i="1"/>
  <c r="O11" i="1"/>
  <c r="M11" i="1"/>
  <c r="L11" i="1"/>
  <c r="N11" i="1" s="1"/>
  <c r="K11" i="1"/>
  <c r="J11" i="1"/>
  <c r="I11" i="1"/>
  <c r="H11" i="1"/>
  <c r="G11" i="1"/>
  <c r="Q10" i="1"/>
  <c r="P10" i="1"/>
  <c r="R10" i="1" s="1"/>
  <c r="O10" i="1"/>
  <c r="N10" i="1"/>
  <c r="M10" i="1"/>
  <c r="L10" i="1"/>
  <c r="K10" i="1"/>
  <c r="I10" i="1"/>
  <c r="H10" i="1"/>
  <c r="J10" i="1" s="1"/>
  <c r="G10" i="1"/>
  <c r="R9" i="1"/>
  <c r="Q9" i="1"/>
  <c r="P9" i="1"/>
  <c r="O9" i="1"/>
  <c r="M9" i="1"/>
  <c r="L9" i="1"/>
  <c r="N9" i="1" s="1"/>
  <c r="K9" i="1"/>
  <c r="J9" i="1"/>
  <c r="I9" i="1"/>
  <c r="H9" i="1"/>
  <c r="G9" i="1"/>
  <c r="Q8" i="1"/>
  <c r="P8" i="1"/>
  <c r="R8" i="1" s="1"/>
  <c r="O8" i="1"/>
  <c r="N8" i="1"/>
  <c r="M8" i="1"/>
  <c r="L8" i="1"/>
  <c r="K8" i="1"/>
  <c r="I8" i="1"/>
  <c r="H8" i="1"/>
  <c r="J8" i="1" s="1"/>
  <c r="G8" i="1"/>
  <c r="R7" i="1"/>
  <c r="Q7" i="1"/>
  <c r="P7" i="1"/>
  <c r="O7" i="1"/>
  <c r="M7" i="1"/>
  <c r="L7" i="1"/>
  <c r="N7" i="1" s="1"/>
  <c r="K7" i="1"/>
  <c r="J7" i="1"/>
  <c r="I7" i="1"/>
  <c r="H7" i="1"/>
  <c r="G7" i="1"/>
</calcChain>
</file>

<file path=xl/sharedStrings.xml><?xml version="1.0" encoding="utf-8"?>
<sst xmlns="http://schemas.openxmlformats.org/spreadsheetml/2006/main" count="59" uniqueCount="51">
  <si>
    <t>Trabajadores asegurados</t>
  </si>
  <si>
    <t>Por entidad federativa</t>
  </si>
  <si>
    <t>2019-2021</t>
  </si>
  <si>
    <t>Entidad federativa</t>
  </si>
  <si>
    <t>2019
Diciembre</t>
  </si>
  <si>
    <t>2020
Diciembre</t>
  </si>
  <si>
    <t>2020
Julio</t>
  </si>
  <si>
    <t>2021
Junio</t>
  </si>
  <si>
    <t>2021
Julio</t>
  </si>
  <si>
    <t>Julio 2021 respecto a Junio 2021</t>
  </si>
  <si>
    <t>Julio 2021 respecto a Diciembre 2020</t>
  </si>
  <si>
    <t>Julio 2021 respecto a Julio 2020</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</si>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</sst>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s>
  <cellStyleXfs count="3">
    <xf numFmtId="0" fontId="0" fillId="0" borderId="0"/>
    <xf numFmtId="9" fontId="2" fillId="0" borderId="0" applyFont="0" applyFill="0" applyBorder="0" applyAlignment="0" applyProtection="0"/>
    <xf numFmtId="0" fontId="1" fillId="0" borderId="0"/>
  </cellStyleXfs>
  <cellXfs count="77">
    <xf numFmtId="0" fontId="0" fillId="0" borderId="0" xfId="0"/>
    <xf numFmtId="0" fontId="3"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3" fillId="2" borderId="1"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5" fillId="4" borderId="1" xfId="0" applyFont="1" applyFill="1" applyBorder="1" applyAlignment="1">
      <alignment horizontal="left" vertical="center" wrapText="1"/>
    </xf>
    <xf numFmtId="3" fontId="5" fillId="4" borderId="1" xfId="0" applyNumberFormat="1" applyFont="1" applyFill="1" applyBorder="1" applyAlignment="1">
      <alignment horizontal="right" vertical="center" wrapText="1"/>
    </xf>
    <xf numFmtId="3" fontId="5" fillId="4" borderId="2" xfId="2" applyNumberFormat="1" applyFont="1" applyFill="1" applyBorder="1" applyAlignment="1">
      <alignment horizontal="right" vertical="center" wrapText="1"/>
    </xf>
    <xf numFmtId="3" fontId="5" fillId="4" borderId="2" xfId="0" applyNumberFormat="1" applyFont="1" applyFill="1" applyBorder="1" applyAlignment="1">
      <alignment horizontal="right" vertical="center" wrapText="1"/>
    </xf>
    <xf numFmtId="3" fontId="5" fillId="4" borderId="3" xfId="2" applyNumberFormat="1" applyFont="1" applyFill="1" applyBorder="1" applyAlignment="1">
      <alignment horizontal="right" vertical="center" wrapText="1"/>
    </xf>
    <xf numFmtId="3" fontId="5" fillId="4" borderId="0" xfId="0" applyNumberFormat="1" applyFont="1" applyFill="1" applyBorder="1" applyAlignment="1">
      <alignment horizontal="right" vertical="center" wrapText="1"/>
    </xf>
    <xf numFmtId="10" fontId="5" fillId="4" borderId="0" xfId="1"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1" xfId="0" applyNumberFormat="1" applyFont="1" applyFill="1" applyBorder="1" applyAlignment="1">
      <alignment horizontal="center" vertical="center" wrapText="1"/>
    </xf>
    <xf numFmtId="3" fontId="5" fillId="4" borderId="12" xfId="0" applyNumberFormat="1" applyFont="1" applyFill="1" applyBorder="1" applyAlignment="1">
      <alignment horizontal="center" vertical="center" wrapText="1"/>
    </xf>
    <xf numFmtId="10" fontId="5" fillId="4" borderId="0" xfId="1" applyNumberFormat="1" applyFont="1" applyFill="1" applyBorder="1" applyAlignment="1">
      <alignment horizontal="center" vertical="center" wrapText="1"/>
    </xf>
    <xf numFmtId="3" fontId="5" fillId="4" borderId="0" xfId="0" applyNumberFormat="1" applyFont="1" applyFill="1" applyBorder="1" applyAlignment="1">
      <alignment horizontal="center" vertical="center" wrapText="1"/>
    </xf>
    <xf numFmtId="0" fontId="5" fillId="4" borderId="11" xfId="0" applyNumberFormat="1" applyFont="1" applyFill="1" applyBorder="1" applyAlignment="1">
      <alignment horizontal="center" vertical="center" wrapText="1"/>
    </xf>
    <xf numFmtId="3" fontId="5" fillId="4" borderId="0" xfId="0" applyNumberFormat="1" applyFont="1" applyFill="1" applyBorder="1"/>
    <xf numFmtId="10" fontId="5" fillId="4" borderId="0" xfId="1" applyNumberFormat="1" applyFont="1" applyFill="1" applyBorder="1"/>
    <xf numFmtId="0" fontId="5" fillId="4" borderId="0" xfId="0" applyFont="1" applyFill="1" applyBorder="1"/>
    <xf numFmtId="0" fontId="5" fillId="4" borderId="11" xfId="0" applyFont="1" applyFill="1" applyBorder="1"/>
    <xf numFmtId="0" fontId="5" fillId="4" borderId="12" xfId="0" applyFont="1" applyFill="1" applyBorder="1" applyAlignment="1">
      <alignment horizontal="left" vertical="center" wrapText="1"/>
    </xf>
    <xf numFmtId="3" fontId="5" fillId="4" borderId="12" xfId="0" applyNumberFormat="1" applyFont="1" applyFill="1" applyBorder="1" applyAlignment="1">
      <alignment horizontal="right" vertical="center" wrapText="1"/>
    </xf>
    <xf numFmtId="3" fontId="5" fillId="4" borderId="0" xfId="2" applyNumberFormat="1" applyFont="1" applyFill="1" applyBorder="1" applyAlignment="1">
      <alignment horizontal="right" vertical="center" wrapText="1"/>
    </xf>
    <xf numFmtId="3" fontId="5" fillId="4" borderId="11" xfId="2" applyNumberFormat="1" applyFont="1" applyFill="1" applyBorder="1" applyAlignment="1">
      <alignment horizontal="right" vertical="center" wrapText="1"/>
    </xf>
    <xf numFmtId="0" fontId="0" fillId="0" borderId="0" xfId="0" applyFill="1"/>
    <xf numFmtId="0" fontId="3" fillId="5" borderId="12" xfId="0" applyFont="1" applyFill="1" applyBorder="1" applyAlignment="1">
      <alignment horizontal="left" vertical="center" wrapText="1"/>
    </xf>
    <xf numFmtId="3" fontId="3" fillId="5" borderId="12" xfId="0" applyNumberFormat="1" applyFont="1" applyFill="1" applyBorder="1" applyAlignment="1">
      <alignment horizontal="right" vertical="center" wrapText="1"/>
    </xf>
    <xf numFmtId="3" fontId="3" fillId="5" borderId="0" xfId="2"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3" fontId="3" fillId="5" borderId="11" xfId="2"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1" xfId="0" applyNumberFormat="1" applyFont="1" applyFill="1" applyBorder="1" applyAlignment="1">
      <alignment horizontal="center" vertical="center" wrapText="1"/>
    </xf>
    <xf numFmtId="3" fontId="3" fillId="5" borderId="12" xfId="0" applyNumberFormat="1" applyFont="1" applyFill="1" applyBorder="1" applyAlignment="1">
      <alignment horizontal="center" vertical="center" wrapText="1"/>
    </xf>
    <xf numFmtId="10" fontId="3" fillId="5" borderId="0" xfId="1" applyNumberFormat="1" applyFont="1" applyFill="1" applyBorder="1" applyAlignment="1">
      <alignment horizontal="center" vertical="center" wrapText="1"/>
    </xf>
    <xf numFmtId="3" fontId="3" fillId="5" borderId="0" xfId="0" applyNumberFormat="1" applyFont="1" applyFill="1" applyBorder="1" applyAlignment="1">
      <alignment horizontal="center" vertical="center" wrapText="1"/>
    </xf>
    <xf numFmtId="0" fontId="3" fillId="5" borderId="11" xfId="0" applyNumberFormat="1" applyFont="1" applyFill="1" applyBorder="1" applyAlignment="1">
      <alignment horizontal="center" vertical="center" wrapText="1"/>
    </xf>
    <xf numFmtId="3" fontId="3" fillId="5" borderId="0" xfId="0" applyNumberFormat="1" applyFont="1" applyFill="1" applyBorder="1"/>
    <xf numFmtId="10" fontId="3" fillId="5" borderId="0" xfId="1" applyNumberFormat="1" applyFont="1" applyFill="1" applyBorder="1"/>
    <xf numFmtId="0" fontId="3" fillId="5" borderId="0" xfId="0" applyFont="1" applyFill="1" applyBorder="1"/>
    <xf numFmtId="0" fontId="3" fillId="5" borderId="11" xfId="0" applyFont="1" applyFill="1" applyBorder="1"/>
    <xf numFmtId="3" fontId="5" fillId="4" borderId="6" xfId="0" applyNumberFormat="1" applyFont="1" applyFill="1" applyBorder="1" applyAlignment="1">
      <alignment horizontal="right" vertical="center" wrapText="1"/>
    </xf>
    <xf numFmtId="3" fontId="5" fillId="4" borderId="7" xfId="2" applyNumberFormat="1" applyFont="1" applyFill="1" applyBorder="1" applyAlignment="1">
      <alignment horizontal="right" vertical="center" wrapText="1"/>
    </xf>
    <xf numFmtId="3" fontId="5" fillId="4" borderId="7" xfId="0" applyNumberFormat="1" applyFont="1" applyFill="1" applyBorder="1" applyAlignment="1">
      <alignment horizontal="right" vertical="center" wrapText="1"/>
    </xf>
    <xf numFmtId="3" fontId="5" fillId="4" borderId="8" xfId="2" applyNumberFormat="1" applyFont="1" applyFill="1" applyBorder="1" applyAlignment="1">
      <alignment horizontal="right" vertical="center" wrapText="1"/>
    </xf>
    <xf numFmtId="0" fontId="3" fillId="5" borderId="10" xfId="0" applyFont="1" applyFill="1" applyBorder="1" applyAlignment="1">
      <alignment horizontal="left" vertical="center" wrapText="1"/>
    </xf>
    <xf numFmtId="3" fontId="3" fillId="5" borderId="10" xfId="0" applyNumberFormat="1" applyFont="1" applyFill="1" applyBorder="1" applyAlignment="1">
      <alignment horizontal="right" vertical="center" wrapText="1"/>
    </xf>
    <xf numFmtId="3" fontId="3" fillId="5" borderId="9" xfId="2" applyNumberFormat="1" applyFont="1" applyFill="1" applyBorder="1" applyAlignment="1">
      <alignment horizontal="right" vertical="center" wrapText="1"/>
    </xf>
    <xf numFmtId="3" fontId="3" fillId="5" borderId="9" xfId="0" applyNumberFormat="1" applyFont="1" applyFill="1" applyBorder="1" applyAlignment="1">
      <alignment horizontal="right" vertical="center" wrapText="1"/>
    </xf>
    <xf numFmtId="3" fontId="3" fillId="5" borderId="4" xfId="2" applyNumberFormat="1" applyFont="1" applyFill="1" applyBorder="1" applyAlignment="1">
      <alignment horizontal="right" vertical="center" wrapText="1"/>
    </xf>
    <xf numFmtId="10" fontId="3" fillId="5" borderId="9" xfId="1" applyNumberFormat="1" applyFont="1" applyFill="1" applyBorder="1" applyAlignment="1">
      <alignment horizontal="right" vertical="center" wrapText="1"/>
    </xf>
    <xf numFmtId="0" fontId="6" fillId="5" borderId="9" xfId="0" applyFont="1" applyFill="1" applyBorder="1"/>
    <xf numFmtId="0" fontId="6" fillId="5" borderId="4" xfId="0" applyFont="1" applyFill="1" applyBorder="1"/>
    <xf numFmtId="3" fontId="3" fillId="5" borderId="10" xfId="0" applyNumberFormat="1" applyFont="1" applyFill="1" applyBorder="1" applyAlignment="1">
      <alignment horizontal="center" vertical="center" wrapText="1"/>
    </xf>
    <xf numFmtId="10" fontId="3" fillId="5" borderId="9" xfId="1" applyNumberFormat="1" applyFont="1" applyFill="1" applyBorder="1" applyAlignment="1">
      <alignment horizontal="center" vertical="center" wrapText="1"/>
    </xf>
    <xf numFmtId="3" fontId="3" fillId="5" borderId="10" xfId="0" applyNumberFormat="1" applyFont="1" applyFill="1" applyBorder="1"/>
    <xf numFmtId="10" fontId="3" fillId="5" borderId="9" xfId="1" applyNumberFormat="1" applyFont="1" applyFill="1" applyBorder="1"/>
    <xf numFmtId="0" fontId="0" fillId="4" borderId="0" xfId="0" applyFill="1"/>
    <xf numFmtId="3" fontId="0" fillId="4" borderId="0" xfId="0" applyNumberFormat="1" applyFill="1"/>
    <xf numFmtId="3" fontId="3" fillId="4" borderId="0" xfId="0" applyNumberFormat="1" applyFont="1" applyFill="1" applyBorder="1"/>
    <xf numFmtId="0" fontId="5" fillId="0" borderId="0" xfId="0" applyFont="1" applyBorder="1" applyAlignment="1">
      <alignment horizontal="left" wrapText="1"/>
    </xf>
    <xf numFmtId="0" fontId="3" fillId="0" borderId="0" xfId="0" applyFont="1"/>
    <xf numFmtId="10" fontId="0" fillId="0" borderId="0" xfId="1" applyNumberFormat="1" applyFont="1"/>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showGridLines="0" tabSelected="1" zoomScaleNormal="100" workbookViewId="0">
      <selection activeCell="Y37" sqref="Y37"/>
    </sheetView>
  </sheetViews>
  <sheetFormatPr baseColWidth="10" defaultColWidth="9.140625" defaultRowHeight="12.75" x14ac:dyDescent="0.2"/>
  <cols>
    <col min="1" max="1" width="16" customWidth="1"/>
    <col min="2" max="3" width="10.42578125" customWidth="1"/>
    <col min="4" max="4" width="10.140625" customWidth="1"/>
    <col min="5" max="5" width="9.28515625" customWidth="1"/>
    <col min="6" max="6" width="10.140625" customWidth="1"/>
    <col min="7" max="14" width="9.85546875" customWidth="1"/>
    <col min="15" max="15" width="8.5703125" bestFit="1" customWidth="1"/>
    <col min="16" max="18" width="9.42578125" customWidth="1"/>
    <col min="19" max="20" width="6.7109375" customWidth="1"/>
  </cols>
  <sheetData>
    <row r="1" spans="1:18" x14ac:dyDescent="0.2">
      <c r="A1" s="1" t="s">
        <v>0</v>
      </c>
      <c r="B1" s="1"/>
      <c r="C1" s="1"/>
      <c r="D1" s="1"/>
      <c r="E1" s="1"/>
      <c r="F1" s="1"/>
      <c r="G1" s="1"/>
      <c r="H1" s="1"/>
      <c r="I1" s="1"/>
      <c r="J1" s="2"/>
      <c r="K1" s="2"/>
      <c r="L1" s="2"/>
      <c r="M1" s="2"/>
      <c r="N1" s="2"/>
    </row>
    <row r="2" spans="1:18" x14ac:dyDescent="0.2">
      <c r="A2" s="1" t="s">
        <v>1</v>
      </c>
      <c r="B2" s="1"/>
      <c r="C2" s="1"/>
      <c r="D2" s="1"/>
      <c r="E2" s="1"/>
      <c r="F2" s="1"/>
      <c r="G2" s="1"/>
      <c r="H2" s="1"/>
      <c r="I2" s="1"/>
      <c r="J2" s="2"/>
      <c r="K2" s="2"/>
      <c r="L2" s="2"/>
      <c r="M2" s="2"/>
      <c r="N2" s="2"/>
    </row>
    <row r="3" spans="1:18" x14ac:dyDescent="0.2">
      <c r="A3" s="3" t="s">
        <v>2</v>
      </c>
      <c r="B3" s="3"/>
      <c r="C3" s="3"/>
      <c r="D3" s="3"/>
      <c r="E3" s="3"/>
      <c r="F3" s="3"/>
      <c r="G3" s="3"/>
      <c r="H3" s="3"/>
      <c r="I3" s="3"/>
      <c r="J3" s="4"/>
      <c r="K3" s="4"/>
      <c r="L3" s="4"/>
      <c r="M3" s="4"/>
      <c r="N3" s="4"/>
    </row>
    <row r="4" spans="1:18" x14ac:dyDescent="0.2">
      <c r="A4" s="5"/>
      <c r="B4" s="5"/>
      <c r="C4" s="5"/>
      <c r="D4" s="5"/>
      <c r="E4" s="5"/>
      <c r="F4" s="5"/>
      <c r="G4" s="5"/>
      <c r="H4" s="5"/>
      <c r="I4" s="5"/>
      <c r="J4" s="5"/>
      <c r="K4" s="5"/>
      <c r="L4" s="5"/>
      <c r="M4" s="5"/>
      <c r="N4" s="5"/>
    </row>
    <row r="5" spans="1:18" ht="18" customHeight="1" x14ac:dyDescent="0.2">
      <c r="A5" s="6" t="s">
        <v>3</v>
      </c>
      <c r="B5" s="6" t="s">
        <v>4</v>
      </c>
      <c r="C5" s="7" t="s">
        <v>5</v>
      </c>
      <c r="D5" s="7" t="s">
        <v>6</v>
      </c>
      <c r="E5" s="7" t="s">
        <v>7</v>
      </c>
      <c r="F5" s="8" t="s">
        <v>8</v>
      </c>
      <c r="G5" s="9" t="s">
        <v>9</v>
      </c>
      <c r="H5" s="10"/>
      <c r="I5" s="10"/>
      <c r="J5" s="10"/>
      <c r="K5" s="10" t="s">
        <v>10</v>
      </c>
      <c r="L5" s="10"/>
      <c r="M5" s="10"/>
      <c r="N5" s="10"/>
      <c r="O5" s="9" t="s">
        <v>11</v>
      </c>
      <c r="P5" s="10"/>
      <c r="Q5" s="10"/>
      <c r="R5" s="10"/>
    </row>
    <row r="6" spans="1:18" ht="46.5" customHeight="1" x14ac:dyDescent="0.2">
      <c r="A6" s="11"/>
      <c r="B6" s="11"/>
      <c r="C6" s="12"/>
      <c r="D6" s="12"/>
      <c r="E6" s="12"/>
      <c r="F6" s="13"/>
      <c r="G6" s="14" t="s">
        <v>12</v>
      </c>
      <c r="H6" s="14" t="s">
        <v>13</v>
      </c>
      <c r="I6" s="14" t="s">
        <v>14</v>
      </c>
      <c r="J6" s="15" t="s">
        <v>15</v>
      </c>
      <c r="K6" s="16" t="s">
        <v>12</v>
      </c>
      <c r="L6" s="14" t="s">
        <v>13</v>
      </c>
      <c r="M6" s="14" t="s">
        <v>14</v>
      </c>
      <c r="N6" s="15" t="s">
        <v>15</v>
      </c>
      <c r="O6" s="14" t="s">
        <v>12</v>
      </c>
      <c r="P6" s="14" t="s">
        <v>13</v>
      </c>
      <c r="Q6" s="14" t="s">
        <v>14</v>
      </c>
      <c r="R6" s="15" t="s">
        <v>15</v>
      </c>
    </row>
    <row r="7" spans="1:18" ht="12.75" customHeight="1" x14ac:dyDescent="0.2">
      <c r="A7" s="17" t="s">
        <v>16</v>
      </c>
      <c r="B7" s="18">
        <v>328291</v>
      </c>
      <c r="C7" s="19">
        <v>321424</v>
      </c>
      <c r="D7" s="20">
        <v>321750</v>
      </c>
      <c r="E7" s="19">
        <v>330146</v>
      </c>
      <c r="F7" s="21">
        <v>333223</v>
      </c>
      <c r="G7" s="22">
        <f>F7-E7</f>
        <v>3077</v>
      </c>
      <c r="H7" s="23">
        <f>F7/E7-1</f>
        <v>9.3201189776643822E-3</v>
      </c>
      <c r="I7" s="24">
        <f>_xlfn.RANK.EQ(G7,$G$7:$G$38)</f>
        <v>16</v>
      </c>
      <c r="J7" s="25">
        <f>_xlfn.RANK.EQ(H7,$H$7:$H$38)</f>
        <v>13</v>
      </c>
      <c r="K7" s="26">
        <f>F7-C7</f>
        <v>11799</v>
      </c>
      <c r="L7" s="27">
        <f>F7/C7-1</f>
        <v>3.6708522076758454E-2</v>
      </c>
      <c r="M7" s="28">
        <f>_xlfn.RANK.EQ(K7,$K$7:$K$38)</f>
        <v>16</v>
      </c>
      <c r="N7" s="29">
        <f>_xlfn.RANK.EQ(L7,$L$7:$L$38)</f>
        <v>14</v>
      </c>
      <c r="O7" s="30">
        <f>F7-D7</f>
        <v>11473</v>
      </c>
      <c r="P7" s="31">
        <f>F7/D7-1</f>
        <v>3.5658119658119602E-2</v>
      </c>
      <c r="Q7" s="32">
        <f>_xlfn.RANK.EQ(O7,$O$7:$O$38)</f>
        <v>22</v>
      </c>
      <c r="R7" s="33">
        <f>_xlfn.RANK.EQ(P7,$P$7:$P$38)</f>
        <v>24</v>
      </c>
    </row>
    <row r="8" spans="1:18" x14ac:dyDescent="0.2">
      <c r="A8" s="34" t="s">
        <v>17</v>
      </c>
      <c r="B8" s="35">
        <v>919138</v>
      </c>
      <c r="C8" s="36">
        <v>944174</v>
      </c>
      <c r="D8" s="22">
        <v>934572</v>
      </c>
      <c r="E8" s="36">
        <v>989518</v>
      </c>
      <c r="F8" s="37">
        <v>1004864</v>
      </c>
      <c r="G8" s="22">
        <f t="shared" ref="G8:G39" si="0">F8-E8</f>
        <v>15346</v>
      </c>
      <c r="H8" s="23">
        <f t="shared" ref="H8:H39" si="1">F8/E8-1</f>
        <v>1.5508560733609622E-2</v>
      </c>
      <c r="I8" s="24">
        <f t="shared" ref="I8:I38" si="2">_xlfn.RANK.EQ(G8,$G$7:$G$38)</f>
        <v>2</v>
      </c>
      <c r="J8" s="25">
        <f t="shared" ref="J8:J38" si="3">_xlfn.RANK.EQ(H8,$H$7:$H$38)</f>
        <v>8</v>
      </c>
      <c r="K8" s="26">
        <f t="shared" ref="K8:K39" si="4">F8-C8</f>
        <v>60690</v>
      </c>
      <c r="L8" s="27">
        <f t="shared" ref="L8:L39" si="5">F8/C8-1</f>
        <v>6.4278406310701142E-2</v>
      </c>
      <c r="M8" s="28">
        <f t="shared" ref="M8:M38" si="6">_xlfn.RANK.EQ(K8,$K$7:$K$38)</f>
        <v>2</v>
      </c>
      <c r="N8" s="29">
        <f t="shared" ref="N8:N38" si="7">_xlfn.RANK.EQ(L8,$L$7:$L$38)</f>
        <v>4</v>
      </c>
      <c r="O8" s="30">
        <f t="shared" ref="O8:O39" si="8">F8-D8</f>
        <v>70292</v>
      </c>
      <c r="P8" s="31">
        <f t="shared" ref="P8:P39" si="9">F8/D8-1</f>
        <v>7.5213038695788104E-2</v>
      </c>
      <c r="Q8" s="32">
        <f t="shared" ref="Q8:Q38" si="10">_xlfn.RANK.EQ(O8,$O$7:$O$38)</f>
        <v>3</v>
      </c>
      <c r="R8" s="33">
        <f t="shared" ref="R8:R38" si="11">_xlfn.RANK.EQ(P8,$P$7:$P$38)</f>
        <v>5</v>
      </c>
    </row>
    <row r="9" spans="1:18" x14ac:dyDescent="0.2">
      <c r="A9" s="34" t="s">
        <v>18</v>
      </c>
      <c r="B9" s="35">
        <v>184435</v>
      </c>
      <c r="C9" s="36">
        <v>170112</v>
      </c>
      <c r="D9" s="22">
        <v>165477</v>
      </c>
      <c r="E9" s="36">
        <v>180020</v>
      </c>
      <c r="F9" s="37">
        <v>183282</v>
      </c>
      <c r="G9" s="22">
        <f t="shared" si="0"/>
        <v>3262</v>
      </c>
      <c r="H9" s="23">
        <f t="shared" si="1"/>
        <v>1.8120208865681553E-2</v>
      </c>
      <c r="I9" s="24">
        <f t="shared" si="2"/>
        <v>15</v>
      </c>
      <c r="J9" s="25">
        <f t="shared" si="3"/>
        <v>4</v>
      </c>
      <c r="K9" s="26">
        <f t="shared" si="4"/>
        <v>13170</v>
      </c>
      <c r="L9" s="27">
        <f t="shared" si="5"/>
        <v>7.7419582392776576E-2</v>
      </c>
      <c r="M9" s="28">
        <f t="shared" si="6"/>
        <v>14</v>
      </c>
      <c r="N9" s="29">
        <f t="shared" si="7"/>
        <v>3</v>
      </c>
      <c r="O9" s="30">
        <f t="shared" si="8"/>
        <v>17805</v>
      </c>
      <c r="P9" s="31">
        <f t="shared" si="9"/>
        <v>0.10759803477220409</v>
      </c>
      <c r="Q9" s="32">
        <f t="shared" si="10"/>
        <v>15</v>
      </c>
      <c r="R9" s="33">
        <f t="shared" si="11"/>
        <v>3</v>
      </c>
    </row>
    <row r="10" spans="1:18" x14ac:dyDescent="0.2">
      <c r="A10" s="34" t="s">
        <v>19</v>
      </c>
      <c r="B10" s="35">
        <v>133675</v>
      </c>
      <c r="C10" s="36">
        <v>125731</v>
      </c>
      <c r="D10" s="22">
        <v>124251</v>
      </c>
      <c r="E10" s="36">
        <v>128911</v>
      </c>
      <c r="F10" s="37">
        <v>131962</v>
      </c>
      <c r="G10" s="22">
        <f t="shared" si="0"/>
        <v>3051</v>
      </c>
      <c r="H10" s="23">
        <f t="shared" si="1"/>
        <v>2.3667491525160678E-2</v>
      </c>
      <c r="I10" s="24">
        <f t="shared" si="2"/>
        <v>17</v>
      </c>
      <c r="J10" s="25">
        <f t="shared" si="3"/>
        <v>3</v>
      </c>
      <c r="K10" s="26">
        <f t="shared" si="4"/>
        <v>6231</v>
      </c>
      <c r="L10" s="27">
        <f t="shared" si="5"/>
        <v>4.95581837414798E-2</v>
      </c>
      <c r="M10" s="28">
        <f t="shared" si="6"/>
        <v>22</v>
      </c>
      <c r="N10" s="29">
        <f t="shared" si="7"/>
        <v>7</v>
      </c>
      <c r="O10" s="30">
        <f t="shared" si="8"/>
        <v>7711</v>
      </c>
      <c r="P10" s="31">
        <f t="shared" si="9"/>
        <v>6.2059862697282142E-2</v>
      </c>
      <c r="Q10" s="32">
        <f t="shared" si="10"/>
        <v>26</v>
      </c>
      <c r="R10" s="33">
        <f t="shared" si="11"/>
        <v>9</v>
      </c>
    </row>
    <row r="11" spans="1:18" x14ac:dyDescent="0.2">
      <c r="A11" s="34" t="s">
        <v>20</v>
      </c>
      <c r="B11" s="35">
        <v>227505</v>
      </c>
      <c r="C11" s="36">
        <v>221463</v>
      </c>
      <c r="D11" s="22">
        <v>220197</v>
      </c>
      <c r="E11" s="36">
        <v>225406</v>
      </c>
      <c r="F11" s="37">
        <v>229159</v>
      </c>
      <c r="G11" s="22">
        <f>F11-E11</f>
        <v>3753</v>
      </c>
      <c r="H11" s="23">
        <f>F11/E11-1</f>
        <v>1.664995607925257E-2</v>
      </c>
      <c r="I11" s="24">
        <f t="shared" si="2"/>
        <v>14</v>
      </c>
      <c r="J11" s="25">
        <f t="shared" si="3"/>
        <v>7</v>
      </c>
      <c r="K11" s="26">
        <f t="shared" si="4"/>
        <v>7696</v>
      </c>
      <c r="L11" s="27">
        <f t="shared" si="5"/>
        <v>3.4750725854883147E-2</v>
      </c>
      <c r="M11" s="28">
        <f t="shared" si="6"/>
        <v>21</v>
      </c>
      <c r="N11" s="29">
        <f t="shared" si="7"/>
        <v>15</v>
      </c>
      <c r="O11" s="30">
        <f t="shared" si="8"/>
        <v>8962</v>
      </c>
      <c r="P11" s="31">
        <f t="shared" si="9"/>
        <v>4.0699918709155902E-2</v>
      </c>
      <c r="Q11" s="32">
        <f t="shared" si="10"/>
        <v>23</v>
      </c>
      <c r="R11" s="33">
        <f t="shared" si="11"/>
        <v>20</v>
      </c>
    </row>
    <row r="12" spans="1:18" x14ac:dyDescent="0.2">
      <c r="A12" s="34" t="s">
        <v>21</v>
      </c>
      <c r="B12" s="35">
        <v>892899</v>
      </c>
      <c r="C12" s="36">
        <v>903594</v>
      </c>
      <c r="D12" s="22">
        <v>889248</v>
      </c>
      <c r="E12" s="36">
        <v>931191</v>
      </c>
      <c r="F12" s="37">
        <v>932271</v>
      </c>
      <c r="G12" s="22">
        <f t="shared" si="0"/>
        <v>1080</v>
      </c>
      <c r="H12" s="23">
        <f t="shared" si="1"/>
        <v>1.1598050238887936E-3</v>
      </c>
      <c r="I12" s="24">
        <f t="shared" si="2"/>
        <v>26</v>
      </c>
      <c r="J12" s="25">
        <f t="shared" si="3"/>
        <v>26</v>
      </c>
      <c r="K12" s="26">
        <f t="shared" si="4"/>
        <v>28677</v>
      </c>
      <c r="L12" s="27">
        <f t="shared" si="5"/>
        <v>3.1736598516590497E-2</v>
      </c>
      <c r="M12" s="28">
        <f t="shared" si="6"/>
        <v>7</v>
      </c>
      <c r="N12" s="29">
        <f t="shared" si="7"/>
        <v>16</v>
      </c>
      <c r="O12" s="30">
        <f t="shared" si="8"/>
        <v>43023</v>
      </c>
      <c r="P12" s="31">
        <f t="shared" si="9"/>
        <v>4.8381328943106983E-2</v>
      </c>
      <c r="Q12" s="32">
        <f t="shared" si="10"/>
        <v>5</v>
      </c>
      <c r="R12" s="33">
        <f t="shared" si="11"/>
        <v>16</v>
      </c>
    </row>
    <row r="13" spans="1:18" x14ac:dyDescent="0.2">
      <c r="A13" s="34" t="s">
        <v>22</v>
      </c>
      <c r="B13" s="35">
        <v>3470048</v>
      </c>
      <c r="C13" s="36">
        <v>3246669</v>
      </c>
      <c r="D13" s="22">
        <v>3257082</v>
      </c>
      <c r="E13" s="36">
        <v>3230475</v>
      </c>
      <c r="F13" s="37">
        <v>3240746</v>
      </c>
      <c r="G13" s="22">
        <f t="shared" si="0"/>
        <v>10271</v>
      </c>
      <c r="H13" s="23">
        <f t="shared" si="1"/>
        <v>3.1794086009022671E-3</v>
      </c>
      <c r="I13" s="24">
        <f t="shared" si="2"/>
        <v>4</v>
      </c>
      <c r="J13" s="25">
        <f t="shared" si="3"/>
        <v>24</v>
      </c>
      <c r="K13" s="26">
        <f t="shared" si="4"/>
        <v>-5923</v>
      </c>
      <c r="L13" s="27">
        <f t="shared" si="5"/>
        <v>-1.8243313377495074E-3</v>
      </c>
      <c r="M13" s="28">
        <f t="shared" si="6"/>
        <v>31</v>
      </c>
      <c r="N13" s="29">
        <f t="shared" si="7"/>
        <v>29</v>
      </c>
      <c r="O13" s="30">
        <f t="shared" si="8"/>
        <v>-16336</v>
      </c>
      <c r="P13" s="31">
        <f t="shared" si="9"/>
        <v>-5.0155323077527569E-3</v>
      </c>
      <c r="Q13" s="32">
        <f t="shared" si="10"/>
        <v>32</v>
      </c>
      <c r="R13" s="33">
        <f t="shared" si="11"/>
        <v>32</v>
      </c>
    </row>
    <row r="14" spans="1:18" x14ac:dyDescent="0.2">
      <c r="A14" s="34" t="s">
        <v>23</v>
      </c>
      <c r="B14" s="35">
        <v>776527</v>
      </c>
      <c r="C14" s="36">
        <v>757473</v>
      </c>
      <c r="D14" s="22">
        <v>744379</v>
      </c>
      <c r="E14" s="36">
        <v>779285</v>
      </c>
      <c r="F14" s="37">
        <v>786210</v>
      </c>
      <c r="G14" s="22">
        <f t="shared" si="0"/>
        <v>6925</v>
      </c>
      <c r="H14" s="23">
        <f t="shared" si="1"/>
        <v>8.8863509499093052E-3</v>
      </c>
      <c r="I14" s="24">
        <f t="shared" si="2"/>
        <v>7</v>
      </c>
      <c r="J14" s="25">
        <f t="shared" si="3"/>
        <v>15</v>
      </c>
      <c r="K14" s="26">
        <f t="shared" si="4"/>
        <v>28737</v>
      </c>
      <c r="L14" s="27">
        <f t="shared" si="5"/>
        <v>3.7937985908408578E-2</v>
      </c>
      <c r="M14" s="28">
        <f t="shared" si="6"/>
        <v>6</v>
      </c>
      <c r="N14" s="29">
        <f t="shared" si="7"/>
        <v>12</v>
      </c>
      <c r="O14" s="30">
        <f t="shared" si="8"/>
        <v>41831</v>
      </c>
      <c r="P14" s="31">
        <f t="shared" si="9"/>
        <v>5.6195835723468868E-2</v>
      </c>
      <c r="Q14" s="32">
        <f t="shared" si="10"/>
        <v>7</v>
      </c>
      <c r="R14" s="33">
        <f t="shared" si="11"/>
        <v>10</v>
      </c>
    </row>
    <row r="15" spans="1:18" x14ac:dyDescent="0.2">
      <c r="A15" s="34" t="s">
        <v>24</v>
      </c>
      <c r="B15" s="35">
        <v>138790</v>
      </c>
      <c r="C15" s="36">
        <v>135945</v>
      </c>
      <c r="D15" s="22">
        <v>134809</v>
      </c>
      <c r="E15" s="36">
        <v>139861</v>
      </c>
      <c r="F15" s="37">
        <v>139826</v>
      </c>
      <c r="G15" s="22">
        <f t="shared" si="0"/>
        <v>-35</v>
      </c>
      <c r="H15" s="23">
        <f t="shared" si="1"/>
        <v>-2.5024846097199127E-4</v>
      </c>
      <c r="I15" s="24">
        <f t="shared" si="2"/>
        <v>27</v>
      </c>
      <c r="J15" s="25">
        <f t="shared" si="3"/>
        <v>27</v>
      </c>
      <c r="K15" s="26">
        <f t="shared" si="4"/>
        <v>3881</v>
      </c>
      <c r="L15" s="27">
        <f t="shared" si="5"/>
        <v>2.8548309978300157E-2</v>
      </c>
      <c r="M15" s="28">
        <f t="shared" si="6"/>
        <v>26</v>
      </c>
      <c r="N15" s="29">
        <f t="shared" si="7"/>
        <v>21</v>
      </c>
      <c r="O15" s="30">
        <f t="shared" si="8"/>
        <v>5017</v>
      </c>
      <c r="P15" s="31">
        <f t="shared" si="9"/>
        <v>3.7215616168059906E-2</v>
      </c>
      <c r="Q15" s="32">
        <f t="shared" si="10"/>
        <v>30</v>
      </c>
      <c r="R15" s="33">
        <f t="shared" si="11"/>
        <v>22</v>
      </c>
    </row>
    <row r="16" spans="1:18" x14ac:dyDescent="0.2">
      <c r="A16" s="34" t="s">
        <v>25</v>
      </c>
      <c r="B16" s="35">
        <v>242643</v>
      </c>
      <c r="C16" s="36">
        <v>239136</v>
      </c>
      <c r="D16" s="22">
        <v>236303</v>
      </c>
      <c r="E16" s="36">
        <v>243680</v>
      </c>
      <c r="F16" s="37">
        <v>248024</v>
      </c>
      <c r="G16" s="22">
        <f t="shared" si="0"/>
        <v>4344</v>
      </c>
      <c r="H16" s="23">
        <f t="shared" si="1"/>
        <v>1.7826657912015653E-2</v>
      </c>
      <c r="I16" s="24">
        <f t="shared" si="2"/>
        <v>12</v>
      </c>
      <c r="J16" s="25">
        <f t="shared" si="3"/>
        <v>5</v>
      </c>
      <c r="K16" s="26">
        <f t="shared" si="4"/>
        <v>8888</v>
      </c>
      <c r="L16" s="27">
        <f t="shared" si="5"/>
        <v>3.7167135019403164E-2</v>
      </c>
      <c r="M16" s="28">
        <f t="shared" si="6"/>
        <v>20</v>
      </c>
      <c r="N16" s="29">
        <f t="shared" si="7"/>
        <v>13</v>
      </c>
      <c r="O16" s="30">
        <f t="shared" si="8"/>
        <v>11721</v>
      </c>
      <c r="P16" s="31">
        <f t="shared" si="9"/>
        <v>4.9601570864525657E-2</v>
      </c>
      <c r="Q16" s="32">
        <f t="shared" si="10"/>
        <v>20</v>
      </c>
      <c r="R16" s="33">
        <f t="shared" si="11"/>
        <v>15</v>
      </c>
    </row>
    <row r="17" spans="1:19" x14ac:dyDescent="0.2">
      <c r="A17" s="34" t="s">
        <v>26</v>
      </c>
      <c r="B17" s="35">
        <v>1626181</v>
      </c>
      <c r="C17" s="36">
        <v>1593415</v>
      </c>
      <c r="D17" s="22">
        <v>1579438</v>
      </c>
      <c r="E17" s="36">
        <v>1622778</v>
      </c>
      <c r="F17" s="37">
        <v>1611607</v>
      </c>
      <c r="G17" s="22">
        <f t="shared" si="0"/>
        <v>-11171</v>
      </c>
      <c r="H17" s="23">
        <f t="shared" si="1"/>
        <v>-6.8838744424684073E-3</v>
      </c>
      <c r="I17" s="24">
        <f t="shared" si="2"/>
        <v>32</v>
      </c>
      <c r="J17" s="25">
        <f t="shared" si="3"/>
        <v>32</v>
      </c>
      <c r="K17" s="26">
        <f t="shared" si="4"/>
        <v>18192</v>
      </c>
      <c r="L17" s="27">
        <f t="shared" si="5"/>
        <v>1.1416988041407894E-2</v>
      </c>
      <c r="M17" s="28">
        <f t="shared" si="6"/>
        <v>10</v>
      </c>
      <c r="N17" s="29">
        <f t="shared" si="7"/>
        <v>26</v>
      </c>
      <c r="O17" s="30">
        <f t="shared" si="8"/>
        <v>32169</v>
      </c>
      <c r="P17" s="31">
        <f t="shared" si="9"/>
        <v>2.0367371178862337E-2</v>
      </c>
      <c r="Q17" s="32">
        <f t="shared" si="10"/>
        <v>10</v>
      </c>
      <c r="R17" s="33">
        <f t="shared" si="11"/>
        <v>30</v>
      </c>
    </row>
    <row r="18" spans="1:19" x14ac:dyDescent="0.2">
      <c r="A18" s="34" t="s">
        <v>27</v>
      </c>
      <c r="B18" s="35">
        <v>1007762</v>
      </c>
      <c r="C18" s="36">
        <v>973396</v>
      </c>
      <c r="D18" s="22">
        <v>966243</v>
      </c>
      <c r="E18" s="36">
        <v>996819</v>
      </c>
      <c r="F18" s="37">
        <v>1003954</v>
      </c>
      <c r="G18" s="22">
        <f t="shared" si="0"/>
        <v>7135</v>
      </c>
      <c r="H18" s="23">
        <f t="shared" si="1"/>
        <v>7.1577688627524338E-3</v>
      </c>
      <c r="I18" s="24">
        <f t="shared" si="2"/>
        <v>6</v>
      </c>
      <c r="J18" s="25">
        <f t="shared" si="3"/>
        <v>18</v>
      </c>
      <c r="K18" s="26">
        <f t="shared" si="4"/>
        <v>30558</v>
      </c>
      <c r="L18" s="27">
        <f t="shared" si="5"/>
        <v>3.1393184274437047E-2</v>
      </c>
      <c r="M18" s="28">
        <f t="shared" si="6"/>
        <v>5</v>
      </c>
      <c r="N18" s="29">
        <f t="shared" si="7"/>
        <v>17</v>
      </c>
      <c r="O18" s="30">
        <f t="shared" si="8"/>
        <v>37711</v>
      </c>
      <c r="P18" s="31">
        <f t="shared" si="9"/>
        <v>3.9028484553057519E-2</v>
      </c>
      <c r="Q18" s="32">
        <f t="shared" si="10"/>
        <v>8</v>
      </c>
      <c r="R18" s="33">
        <f t="shared" si="11"/>
        <v>21</v>
      </c>
    </row>
    <row r="19" spans="1:19" x14ac:dyDescent="0.2">
      <c r="A19" s="34" t="s">
        <v>28</v>
      </c>
      <c r="B19" s="35">
        <v>159549</v>
      </c>
      <c r="C19" s="36">
        <v>146771</v>
      </c>
      <c r="D19" s="22">
        <v>143693</v>
      </c>
      <c r="E19" s="36">
        <v>148621</v>
      </c>
      <c r="F19" s="37">
        <v>151226</v>
      </c>
      <c r="G19" s="22">
        <f t="shared" si="0"/>
        <v>2605</v>
      </c>
      <c r="H19" s="23">
        <f t="shared" si="1"/>
        <v>1.752780562639189E-2</v>
      </c>
      <c r="I19" s="24">
        <f t="shared" si="2"/>
        <v>20</v>
      </c>
      <c r="J19" s="25">
        <f t="shared" si="3"/>
        <v>6</v>
      </c>
      <c r="K19" s="26">
        <f t="shared" si="4"/>
        <v>4455</v>
      </c>
      <c r="L19" s="27">
        <f t="shared" si="5"/>
        <v>3.0353407689529988E-2</v>
      </c>
      <c r="M19" s="28">
        <f t="shared" si="6"/>
        <v>24</v>
      </c>
      <c r="N19" s="29">
        <f t="shared" si="7"/>
        <v>18</v>
      </c>
      <c r="O19" s="30">
        <f t="shared" si="8"/>
        <v>7533</v>
      </c>
      <c r="P19" s="31">
        <f t="shared" si="9"/>
        <v>5.2424265621846544E-2</v>
      </c>
      <c r="Q19" s="32">
        <f t="shared" si="10"/>
        <v>27</v>
      </c>
      <c r="R19" s="33">
        <f t="shared" si="11"/>
        <v>13</v>
      </c>
    </row>
    <row r="20" spans="1:19" s="38" customFormat="1" x14ac:dyDescent="0.2">
      <c r="A20" s="34" t="s">
        <v>29</v>
      </c>
      <c r="B20" s="35">
        <v>227679</v>
      </c>
      <c r="C20" s="36">
        <v>218499</v>
      </c>
      <c r="D20" s="22">
        <v>217327</v>
      </c>
      <c r="E20" s="36">
        <v>226457</v>
      </c>
      <c r="F20" s="37">
        <v>229304</v>
      </c>
      <c r="G20" s="22">
        <f t="shared" si="0"/>
        <v>2847</v>
      </c>
      <c r="H20" s="23">
        <f t="shared" si="1"/>
        <v>1.2571923146557529E-2</v>
      </c>
      <c r="I20" s="24">
        <f t="shared" si="2"/>
        <v>19</v>
      </c>
      <c r="J20" s="25">
        <f t="shared" si="3"/>
        <v>10</v>
      </c>
      <c r="K20" s="26">
        <f t="shared" si="4"/>
        <v>10805</v>
      </c>
      <c r="L20" s="27">
        <f t="shared" si="5"/>
        <v>4.945102723582262E-2</v>
      </c>
      <c r="M20" s="28">
        <f t="shared" si="6"/>
        <v>17</v>
      </c>
      <c r="N20" s="29">
        <f t="shared" si="7"/>
        <v>8</v>
      </c>
      <c r="O20" s="30">
        <f t="shared" si="8"/>
        <v>11977</v>
      </c>
      <c r="P20" s="31">
        <f t="shared" si="9"/>
        <v>5.5110501686398861E-2</v>
      </c>
      <c r="Q20" s="32">
        <f t="shared" si="10"/>
        <v>19</v>
      </c>
      <c r="R20" s="33">
        <f t="shared" si="11"/>
        <v>11</v>
      </c>
      <c r="S20"/>
    </row>
    <row r="21" spans="1:19" s="38" customFormat="1" x14ac:dyDescent="0.2">
      <c r="A21" s="39" t="s">
        <v>30</v>
      </c>
      <c r="B21" s="40">
        <v>1812699</v>
      </c>
      <c r="C21" s="41">
        <v>1780367</v>
      </c>
      <c r="D21" s="42">
        <v>1742635</v>
      </c>
      <c r="E21" s="41">
        <v>1820785</v>
      </c>
      <c r="F21" s="43">
        <v>1826575</v>
      </c>
      <c r="G21" s="42">
        <f>F21-E21</f>
        <v>5790</v>
      </c>
      <c r="H21" s="44">
        <f>F21/E21-1</f>
        <v>3.1799471107241128E-3</v>
      </c>
      <c r="I21" s="45">
        <f>_xlfn.RANK.EQ(G21,$G$7:$G$38)</f>
        <v>9</v>
      </c>
      <c r="J21" s="46">
        <f>_xlfn.RANK.EQ(H21,$H$7:$H$38)</f>
        <v>23</v>
      </c>
      <c r="K21" s="47">
        <f t="shared" si="4"/>
        <v>46208</v>
      </c>
      <c r="L21" s="48">
        <f t="shared" si="5"/>
        <v>2.5954199330812111E-2</v>
      </c>
      <c r="M21" s="49">
        <f>_xlfn.RANK.EQ(K21,$K$7:$K$38)</f>
        <v>4</v>
      </c>
      <c r="N21" s="50">
        <f>_xlfn.RANK.EQ(L21,$L$7:$L$38)</f>
        <v>23</v>
      </c>
      <c r="O21" s="51">
        <f t="shared" si="8"/>
        <v>83940</v>
      </c>
      <c r="P21" s="52">
        <f t="shared" si="9"/>
        <v>4.8168434583260478E-2</v>
      </c>
      <c r="Q21" s="53">
        <f>_xlfn.RANK.EQ(O21,$O$7:$O$38)</f>
        <v>2</v>
      </c>
      <c r="R21" s="54">
        <f t="shared" si="11"/>
        <v>17</v>
      </c>
      <c r="S21"/>
    </row>
    <row r="22" spans="1:19" x14ac:dyDescent="0.2">
      <c r="A22" s="34" t="s">
        <v>31</v>
      </c>
      <c r="B22" s="35">
        <v>463598</v>
      </c>
      <c r="C22" s="36">
        <v>461602</v>
      </c>
      <c r="D22" s="22">
        <v>447862</v>
      </c>
      <c r="E22" s="36">
        <v>460645</v>
      </c>
      <c r="F22" s="37">
        <v>459348</v>
      </c>
      <c r="G22" s="22">
        <f t="shared" si="0"/>
        <v>-1297</v>
      </c>
      <c r="H22" s="23">
        <f t="shared" si="1"/>
        <v>-2.8156172323590134E-3</v>
      </c>
      <c r="I22" s="24">
        <f t="shared" si="2"/>
        <v>29</v>
      </c>
      <c r="J22" s="25">
        <f t="shared" si="3"/>
        <v>29</v>
      </c>
      <c r="K22" s="26">
        <f t="shared" si="4"/>
        <v>-2254</v>
      </c>
      <c r="L22" s="27">
        <f t="shared" si="5"/>
        <v>-4.8829944410986315E-3</v>
      </c>
      <c r="M22" s="28">
        <f t="shared" si="6"/>
        <v>29</v>
      </c>
      <c r="N22" s="29">
        <f t="shared" si="7"/>
        <v>30</v>
      </c>
      <c r="O22" s="30">
        <f t="shared" si="8"/>
        <v>11486</v>
      </c>
      <c r="P22" s="31">
        <f t="shared" si="9"/>
        <v>2.5646292831273954E-2</v>
      </c>
      <c r="Q22" s="32">
        <f t="shared" si="10"/>
        <v>21</v>
      </c>
      <c r="R22" s="33">
        <f t="shared" si="11"/>
        <v>27</v>
      </c>
    </row>
    <row r="23" spans="1:19" x14ac:dyDescent="0.2">
      <c r="A23" s="34" t="s">
        <v>32</v>
      </c>
      <c r="B23" s="35">
        <v>211336</v>
      </c>
      <c r="C23" s="36">
        <v>205308</v>
      </c>
      <c r="D23" s="22">
        <v>200339</v>
      </c>
      <c r="E23" s="36">
        <v>203488</v>
      </c>
      <c r="F23" s="37">
        <v>205282</v>
      </c>
      <c r="G23" s="22">
        <f t="shared" si="0"/>
        <v>1794</v>
      </c>
      <c r="H23" s="23">
        <f t="shared" si="1"/>
        <v>8.8162446925617033E-3</v>
      </c>
      <c r="I23" s="24">
        <f t="shared" si="2"/>
        <v>22</v>
      </c>
      <c r="J23" s="25">
        <f t="shared" si="3"/>
        <v>16</v>
      </c>
      <c r="K23" s="26">
        <f t="shared" si="4"/>
        <v>-26</v>
      </c>
      <c r="L23" s="27">
        <f t="shared" si="5"/>
        <v>-1.2663900091569591E-4</v>
      </c>
      <c r="M23" s="28">
        <f t="shared" si="6"/>
        <v>28</v>
      </c>
      <c r="N23" s="29">
        <f t="shared" si="7"/>
        <v>28</v>
      </c>
      <c r="O23" s="30">
        <f t="shared" si="8"/>
        <v>4943</v>
      </c>
      <c r="P23" s="31">
        <f t="shared" si="9"/>
        <v>2.4673178961659881E-2</v>
      </c>
      <c r="Q23" s="32">
        <f t="shared" si="10"/>
        <v>31</v>
      </c>
      <c r="R23" s="33">
        <f t="shared" si="11"/>
        <v>28</v>
      </c>
    </row>
    <row r="24" spans="1:19" x14ac:dyDescent="0.2">
      <c r="A24" s="34" t="s">
        <v>33</v>
      </c>
      <c r="B24" s="35">
        <v>152317</v>
      </c>
      <c r="C24" s="36">
        <v>149477</v>
      </c>
      <c r="D24" s="22">
        <v>145580</v>
      </c>
      <c r="E24" s="36">
        <v>159031</v>
      </c>
      <c r="F24" s="37">
        <v>158791</v>
      </c>
      <c r="G24" s="22">
        <f t="shared" si="0"/>
        <v>-240</v>
      </c>
      <c r="H24" s="23">
        <f t="shared" si="1"/>
        <v>-1.5091397274744622E-3</v>
      </c>
      <c r="I24" s="24">
        <f t="shared" si="2"/>
        <v>28</v>
      </c>
      <c r="J24" s="25">
        <f t="shared" si="3"/>
        <v>28</v>
      </c>
      <c r="K24" s="26">
        <f t="shared" si="4"/>
        <v>9314</v>
      </c>
      <c r="L24" s="27">
        <f t="shared" si="5"/>
        <v>6.2310589589033683E-2</v>
      </c>
      <c r="M24" s="28">
        <f t="shared" si="6"/>
        <v>19</v>
      </c>
      <c r="N24" s="29">
        <f t="shared" si="7"/>
        <v>5</v>
      </c>
      <c r="O24" s="30">
        <f t="shared" si="8"/>
        <v>13211</v>
      </c>
      <c r="P24" s="31">
        <f t="shared" si="9"/>
        <v>9.0747355405962349E-2</v>
      </c>
      <c r="Q24" s="32">
        <f t="shared" si="10"/>
        <v>17</v>
      </c>
      <c r="R24" s="33">
        <f t="shared" si="11"/>
        <v>4</v>
      </c>
    </row>
    <row r="25" spans="1:19" x14ac:dyDescent="0.2">
      <c r="A25" s="34" t="s">
        <v>34</v>
      </c>
      <c r="B25" s="35">
        <v>1632927</v>
      </c>
      <c r="C25" s="36">
        <v>1610359</v>
      </c>
      <c r="D25" s="22">
        <v>1573657</v>
      </c>
      <c r="E25" s="36">
        <v>1663165</v>
      </c>
      <c r="F25" s="37">
        <v>1679338</v>
      </c>
      <c r="G25" s="22">
        <f t="shared" si="0"/>
        <v>16173</v>
      </c>
      <c r="H25" s="23">
        <f t="shared" si="1"/>
        <v>9.7242306085085772E-3</v>
      </c>
      <c r="I25" s="24">
        <f t="shared" si="2"/>
        <v>1</v>
      </c>
      <c r="J25" s="25">
        <f t="shared" si="3"/>
        <v>12</v>
      </c>
      <c r="K25" s="26">
        <f t="shared" si="4"/>
        <v>68979</v>
      </c>
      <c r="L25" s="27">
        <f t="shared" si="5"/>
        <v>4.2834548072820944E-2</v>
      </c>
      <c r="M25" s="28">
        <f t="shared" si="6"/>
        <v>1</v>
      </c>
      <c r="N25" s="29">
        <f t="shared" si="7"/>
        <v>10</v>
      </c>
      <c r="O25" s="30">
        <f t="shared" si="8"/>
        <v>105681</v>
      </c>
      <c r="P25" s="31">
        <f t="shared" si="9"/>
        <v>6.7156311699436477E-2</v>
      </c>
      <c r="Q25" s="32">
        <f t="shared" si="10"/>
        <v>1</v>
      </c>
      <c r="R25" s="33">
        <f t="shared" si="11"/>
        <v>8</v>
      </c>
    </row>
    <row r="26" spans="1:19" x14ac:dyDescent="0.2">
      <c r="A26" s="34" t="s">
        <v>35</v>
      </c>
      <c r="B26" s="35">
        <v>212784</v>
      </c>
      <c r="C26" s="36">
        <v>208539</v>
      </c>
      <c r="D26" s="22">
        <v>202951</v>
      </c>
      <c r="E26" s="36">
        <v>208994</v>
      </c>
      <c r="F26" s="37">
        <v>210228</v>
      </c>
      <c r="G26" s="22">
        <f t="shared" si="0"/>
        <v>1234</v>
      </c>
      <c r="H26" s="23">
        <f t="shared" si="1"/>
        <v>5.9044757265758196E-3</v>
      </c>
      <c r="I26" s="24">
        <f t="shared" si="2"/>
        <v>23</v>
      </c>
      <c r="J26" s="25">
        <f t="shared" si="3"/>
        <v>22</v>
      </c>
      <c r="K26" s="26">
        <f t="shared" si="4"/>
        <v>1689</v>
      </c>
      <c r="L26" s="27">
        <f t="shared" si="5"/>
        <v>8.0992044653518391E-3</v>
      </c>
      <c r="M26" s="28">
        <f t="shared" si="6"/>
        <v>27</v>
      </c>
      <c r="N26" s="29">
        <f t="shared" si="7"/>
        <v>27</v>
      </c>
      <c r="O26" s="30">
        <f t="shared" si="8"/>
        <v>7277</v>
      </c>
      <c r="P26" s="31">
        <f t="shared" si="9"/>
        <v>3.585594552379634E-2</v>
      </c>
      <c r="Q26" s="32">
        <f t="shared" si="10"/>
        <v>28</v>
      </c>
      <c r="R26" s="33">
        <f t="shared" si="11"/>
        <v>23</v>
      </c>
    </row>
    <row r="27" spans="1:19" x14ac:dyDescent="0.2">
      <c r="A27" s="34" t="s">
        <v>36</v>
      </c>
      <c r="B27" s="35">
        <v>629401</v>
      </c>
      <c r="C27" s="36">
        <v>590229</v>
      </c>
      <c r="D27" s="22">
        <v>587165</v>
      </c>
      <c r="E27" s="36">
        <v>594915</v>
      </c>
      <c r="F27" s="37">
        <v>599636</v>
      </c>
      <c r="G27" s="22">
        <f t="shared" si="0"/>
        <v>4721</v>
      </c>
      <c r="H27" s="23">
        <f t="shared" si="1"/>
        <v>7.935587436860736E-3</v>
      </c>
      <c r="I27" s="24">
        <f t="shared" si="2"/>
        <v>11</v>
      </c>
      <c r="J27" s="25">
        <f t="shared" si="3"/>
        <v>17</v>
      </c>
      <c r="K27" s="26">
        <f t="shared" si="4"/>
        <v>9407</v>
      </c>
      <c r="L27" s="27">
        <f t="shared" si="5"/>
        <v>1.5937881737427384E-2</v>
      </c>
      <c r="M27" s="28">
        <f t="shared" si="6"/>
        <v>18</v>
      </c>
      <c r="N27" s="29">
        <f t="shared" si="7"/>
        <v>25</v>
      </c>
      <c r="O27" s="30">
        <f t="shared" si="8"/>
        <v>12471</v>
      </c>
      <c r="P27" s="31">
        <f t="shared" si="9"/>
        <v>2.123934498820601E-2</v>
      </c>
      <c r="Q27" s="32">
        <f t="shared" si="10"/>
        <v>18</v>
      </c>
      <c r="R27" s="33">
        <f t="shared" si="11"/>
        <v>29</v>
      </c>
    </row>
    <row r="28" spans="1:19" x14ac:dyDescent="0.2">
      <c r="A28" s="34" t="s">
        <v>37</v>
      </c>
      <c r="B28" s="35">
        <v>607919</v>
      </c>
      <c r="C28" s="36">
        <v>595496</v>
      </c>
      <c r="D28" s="22">
        <v>580949</v>
      </c>
      <c r="E28" s="36">
        <v>618558</v>
      </c>
      <c r="F28" s="37">
        <v>622860</v>
      </c>
      <c r="G28" s="22">
        <f t="shared" si="0"/>
        <v>4302</v>
      </c>
      <c r="H28" s="23">
        <f t="shared" si="1"/>
        <v>6.9548853947407618E-3</v>
      </c>
      <c r="I28" s="24">
        <f t="shared" si="2"/>
        <v>13</v>
      </c>
      <c r="J28" s="25">
        <f t="shared" si="3"/>
        <v>19</v>
      </c>
      <c r="K28" s="26">
        <f t="shared" si="4"/>
        <v>27364</v>
      </c>
      <c r="L28" s="27">
        <f t="shared" si="5"/>
        <v>4.5951610086381711E-2</v>
      </c>
      <c r="M28" s="28">
        <f t="shared" si="6"/>
        <v>8</v>
      </c>
      <c r="N28" s="29">
        <f t="shared" si="7"/>
        <v>9</v>
      </c>
      <c r="O28" s="30">
        <f t="shared" si="8"/>
        <v>41911</v>
      </c>
      <c r="P28" s="31">
        <f t="shared" si="9"/>
        <v>7.2142305090464154E-2</v>
      </c>
      <c r="Q28" s="32">
        <f t="shared" si="10"/>
        <v>6</v>
      </c>
      <c r="R28" s="33">
        <f t="shared" si="11"/>
        <v>6</v>
      </c>
    </row>
    <row r="29" spans="1:19" x14ac:dyDescent="0.2">
      <c r="A29" s="34" t="s">
        <v>38</v>
      </c>
      <c r="B29" s="35">
        <v>463164</v>
      </c>
      <c r="C29" s="36">
        <v>365783</v>
      </c>
      <c r="D29" s="22">
        <v>356370</v>
      </c>
      <c r="E29" s="36">
        <v>406636</v>
      </c>
      <c r="F29" s="37">
        <v>417457</v>
      </c>
      <c r="G29" s="22">
        <f t="shared" si="0"/>
        <v>10821</v>
      </c>
      <c r="H29" s="23">
        <f t="shared" si="1"/>
        <v>2.6611023126334121E-2</v>
      </c>
      <c r="I29" s="24">
        <f t="shared" si="2"/>
        <v>3</v>
      </c>
      <c r="J29" s="25">
        <f t="shared" si="3"/>
        <v>2</v>
      </c>
      <c r="K29" s="26">
        <f t="shared" si="4"/>
        <v>51674</v>
      </c>
      <c r="L29" s="27">
        <f t="shared" si="5"/>
        <v>0.14126955052585832</v>
      </c>
      <c r="M29" s="28">
        <f t="shared" si="6"/>
        <v>3</v>
      </c>
      <c r="N29" s="29">
        <f t="shared" si="7"/>
        <v>2</v>
      </c>
      <c r="O29" s="30">
        <f t="shared" si="8"/>
        <v>61087</v>
      </c>
      <c r="P29" s="31">
        <f t="shared" si="9"/>
        <v>0.1714145410668686</v>
      </c>
      <c r="Q29" s="32">
        <f t="shared" si="10"/>
        <v>4</v>
      </c>
      <c r="R29" s="33">
        <f t="shared" si="11"/>
        <v>2</v>
      </c>
    </row>
    <row r="30" spans="1:19" x14ac:dyDescent="0.2">
      <c r="A30" s="34" t="s">
        <v>39</v>
      </c>
      <c r="B30" s="35">
        <v>447346</v>
      </c>
      <c r="C30" s="36">
        <v>440501</v>
      </c>
      <c r="D30" s="22">
        <v>432699</v>
      </c>
      <c r="E30" s="36">
        <v>450346</v>
      </c>
      <c r="F30" s="37">
        <v>453368</v>
      </c>
      <c r="G30" s="22">
        <f t="shared" si="0"/>
        <v>3022</v>
      </c>
      <c r="H30" s="23">
        <f t="shared" si="1"/>
        <v>6.7103960066259294E-3</v>
      </c>
      <c r="I30" s="24">
        <f t="shared" si="2"/>
        <v>18</v>
      </c>
      <c r="J30" s="25">
        <f t="shared" si="3"/>
        <v>20</v>
      </c>
      <c r="K30" s="26">
        <f t="shared" si="4"/>
        <v>12867</v>
      </c>
      <c r="L30" s="27">
        <f t="shared" si="5"/>
        <v>2.920992233842834E-2</v>
      </c>
      <c r="M30" s="28">
        <f t="shared" si="6"/>
        <v>15</v>
      </c>
      <c r="N30" s="29">
        <f t="shared" si="7"/>
        <v>19</v>
      </c>
      <c r="O30" s="30">
        <f t="shared" si="8"/>
        <v>20669</v>
      </c>
      <c r="P30" s="31">
        <f t="shared" si="9"/>
        <v>4.7767616749749831E-2</v>
      </c>
      <c r="Q30" s="32">
        <f t="shared" si="10"/>
        <v>12</v>
      </c>
      <c r="R30" s="33">
        <f t="shared" si="11"/>
        <v>18</v>
      </c>
    </row>
    <row r="31" spans="1:19" x14ac:dyDescent="0.2">
      <c r="A31" s="34" t="s">
        <v>40</v>
      </c>
      <c r="B31" s="35">
        <v>577442</v>
      </c>
      <c r="C31" s="36">
        <v>570100</v>
      </c>
      <c r="D31" s="22">
        <v>529928</v>
      </c>
      <c r="E31" s="36">
        <v>559597</v>
      </c>
      <c r="F31" s="37">
        <v>566809</v>
      </c>
      <c r="G31" s="22">
        <f t="shared" si="0"/>
        <v>7212</v>
      </c>
      <c r="H31" s="23">
        <f t="shared" si="1"/>
        <v>1.288784607494331E-2</v>
      </c>
      <c r="I31" s="24">
        <f t="shared" si="2"/>
        <v>5</v>
      </c>
      <c r="J31" s="25">
        <f t="shared" si="3"/>
        <v>9</v>
      </c>
      <c r="K31" s="26">
        <f t="shared" si="4"/>
        <v>-3291</v>
      </c>
      <c r="L31" s="27">
        <f t="shared" si="5"/>
        <v>-5.7726714611471275E-3</v>
      </c>
      <c r="M31" s="28">
        <f t="shared" si="6"/>
        <v>30</v>
      </c>
      <c r="N31" s="29">
        <f t="shared" si="7"/>
        <v>31</v>
      </c>
      <c r="O31" s="30">
        <f t="shared" si="8"/>
        <v>36881</v>
      </c>
      <c r="P31" s="31">
        <f t="shared" si="9"/>
        <v>6.959624703733347E-2</v>
      </c>
      <c r="Q31" s="32">
        <f t="shared" si="10"/>
        <v>9</v>
      </c>
      <c r="R31" s="33">
        <f t="shared" si="11"/>
        <v>7</v>
      </c>
    </row>
    <row r="32" spans="1:19" x14ac:dyDescent="0.2">
      <c r="A32" s="34" t="s">
        <v>41</v>
      </c>
      <c r="B32" s="35">
        <v>586576</v>
      </c>
      <c r="C32" s="36">
        <v>575636</v>
      </c>
      <c r="D32" s="22">
        <v>575672</v>
      </c>
      <c r="E32" s="36">
        <v>595916</v>
      </c>
      <c r="F32" s="37">
        <v>592379</v>
      </c>
      <c r="G32" s="22">
        <f t="shared" si="0"/>
        <v>-3537</v>
      </c>
      <c r="H32" s="23">
        <f t="shared" si="1"/>
        <v>-5.9354002913162285E-3</v>
      </c>
      <c r="I32" s="24">
        <f t="shared" si="2"/>
        <v>31</v>
      </c>
      <c r="J32" s="25">
        <f t="shared" si="3"/>
        <v>31</v>
      </c>
      <c r="K32" s="26">
        <f t="shared" si="4"/>
        <v>16743</v>
      </c>
      <c r="L32" s="27">
        <f t="shared" si="5"/>
        <v>2.9086089125766934E-2</v>
      </c>
      <c r="M32" s="28">
        <f t="shared" si="6"/>
        <v>12</v>
      </c>
      <c r="N32" s="29">
        <f t="shared" si="7"/>
        <v>20</v>
      </c>
      <c r="O32" s="30">
        <f t="shared" si="8"/>
        <v>16707</v>
      </c>
      <c r="P32" s="31">
        <f t="shared" si="9"/>
        <v>2.9021734598868809E-2</v>
      </c>
      <c r="Q32" s="32">
        <f t="shared" si="10"/>
        <v>16</v>
      </c>
      <c r="R32" s="33">
        <f t="shared" si="11"/>
        <v>25</v>
      </c>
    </row>
    <row r="33" spans="1:18" x14ac:dyDescent="0.2">
      <c r="A33" s="34" t="s">
        <v>42</v>
      </c>
      <c r="B33" s="35">
        <v>171220</v>
      </c>
      <c r="C33" s="36">
        <v>174213</v>
      </c>
      <c r="D33" s="22">
        <v>169301</v>
      </c>
      <c r="E33" s="36">
        <v>194993</v>
      </c>
      <c r="F33" s="37">
        <v>200421</v>
      </c>
      <c r="G33" s="22">
        <f t="shared" si="0"/>
        <v>5428</v>
      </c>
      <c r="H33" s="23">
        <f t="shared" si="1"/>
        <v>2.7836896709112713E-2</v>
      </c>
      <c r="I33" s="24">
        <f t="shared" si="2"/>
        <v>10</v>
      </c>
      <c r="J33" s="25">
        <f t="shared" si="3"/>
        <v>1</v>
      </c>
      <c r="K33" s="26">
        <f t="shared" si="4"/>
        <v>26208</v>
      </c>
      <c r="L33" s="27">
        <f t="shared" si="5"/>
        <v>0.15043653458697115</v>
      </c>
      <c r="M33" s="28">
        <f t="shared" si="6"/>
        <v>9</v>
      </c>
      <c r="N33" s="29">
        <f t="shared" si="7"/>
        <v>1</v>
      </c>
      <c r="O33" s="30">
        <f t="shared" si="8"/>
        <v>31120</v>
      </c>
      <c r="P33" s="31">
        <f t="shared" si="9"/>
        <v>0.18381462602111043</v>
      </c>
      <c r="Q33" s="32">
        <f t="shared" si="10"/>
        <v>11</v>
      </c>
      <c r="R33" s="33">
        <f t="shared" si="11"/>
        <v>1</v>
      </c>
    </row>
    <row r="34" spans="1:18" x14ac:dyDescent="0.2">
      <c r="A34" s="34" t="s">
        <v>43</v>
      </c>
      <c r="B34" s="35">
        <v>692500</v>
      </c>
      <c r="C34" s="36">
        <v>672536</v>
      </c>
      <c r="D34" s="22">
        <v>672303</v>
      </c>
      <c r="E34" s="36">
        <v>684207</v>
      </c>
      <c r="F34" s="37">
        <v>690314</v>
      </c>
      <c r="G34" s="22">
        <f t="shared" si="0"/>
        <v>6107</v>
      </c>
      <c r="H34" s="23">
        <f t="shared" si="1"/>
        <v>8.9256613861010692E-3</v>
      </c>
      <c r="I34" s="24">
        <f t="shared" si="2"/>
        <v>8</v>
      </c>
      <c r="J34" s="25">
        <f t="shared" si="3"/>
        <v>14</v>
      </c>
      <c r="K34" s="26">
        <f t="shared" si="4"/>
        <v>17778</v>
      </c>
      <c r="L34" s="27">
        <f t="shared" si="5"/>
        <v>2.6434272663470759E-2</v>
      </c>
      <c r="M34" s="28">
        <f t="shared" si="6"/>
        <v>11</v>
      </c>
      <c r="N34" s="29">
        <f t="shared" si="7"/>
        <v>22</v>
      </c>
      <c r="O34" s="30">
        <f t="shared" si="8"/>
        <v>18011</v>
      </c>
      <c r="P34" s="31">
        <f t="shared" si="9"/>
        <v>2.6790003911926652E-2</v>
      </c>
      <c r="Q34" s="32">
        <f t="shared" si="10"/>
        <v>14</v>
      </c>
      <c r="R34" s="33">
        <f t="shared" si="11"/>
        <v>26</v>
      </c>
    </row>
    <row r="35" spans="1:18" x14ac:dyDescent="0.2">
      <c r="A35" s="34" t="s">
        <v>44</v>
      </c>
      <c r="B35" s="35">
        <v>102273</v>
      </c>
      <c r="C35" s="36">
        <v>99057</v>
      </c>
      <c r="D35" s="22">
        <v>99092</v>
      </c>
      <c r="E35" s="36">
        <v>103302</v>
      </c>
      <c r="F35" s="37">
        <v>104407</v>
      </c>
      <c r="G35" s="22">
        <f t="shared" si="0"/>
        <v>1105</v>
      </c>
      <c r="H35" s="23">
        <f t="shared" si="1"/>
        <v>1.0696791930456362E-2</v>
      </c>
      <c r="I35" s="24">
        <f t="shared" si="2"/>
        <v>25</v>
      </c>
      <c r="J35" s="25">
        <f t="shared" si="3"/>
        <v>11</v>
      </c>
      <c r="K35" s="26">
        <f t="shared" si="4"/>
        <v>5350</v>
      </c>
      <c r="L35" s="27">
        <f t="shared" si="5"/>
        <v>5.4009307772292736E-2</v>
      </c>
      <c r="M35" s="28">
        <f t="shared" si="6"/>
        <v>23</v>
      </c>
      <c r="N35" s="29">
        <f t="shared" si="7"/>
        <v>6</v>
      </c>
      <c r="O35" s="30">
        <f t="shared" si="8"/>
        <v>5315</v>
      </c>
      <c r="P35" s="31">
        <f t="shared" si="9"/>
        <v>5.3637024179550297E-2</v>
      </c>
      <c r="Q35" s="32">
        <f t="shared" si="10"/>
        <v>29</v>
      </c>
      <c r="R35" s="33">
        <f t="shared" si="11"/>
        <v>12</v>
      </c>
    </row>
    <row r="36" spans="1:18" x14ac:dyDescent="0.2">
      <c r="A36" s="34" t="s">
        <v>45</v>
      </c>
      <c r="B36" s="35">
        <v>749350</v>
      </c>
      <c r="C36" s="36">
        <v>725198</v>
      </c>
      <c r="D36" s="22">
        <v>701109</v>
      </c>
      <c r="E36" s="36">
        <v>707079</v>
      </c>
      <c r="F36" s="37">
        <v>709293</v>
      </c>
      <c r="G36" s="22">
        <f t="shared" si="0"/>
        <v>2214</v>
      </c>
      <c r="H36" s="23">
        <f t="shared" si="1"/>
        <v>3.1311918470213751E-3</v>
      </c>
      <c r="I36" s="24">
        <f t="shared" si="2"/>
        <v>21</v>
      </c>
      <c r="J36" s="25">
        <f t="shared" si="3"/>
        <v>25</v>
      </c>
      <c r="K36" s="26">
        <f t="shared" si="4"/>
        <v>-15905</v>
      </c>
      <c r="L36" s="27">
        <f t="shared" si="5"/>
        <v>-2.1931941345673889E-2</v>
      </c>
      <c r="M36" s="28">
        <f t="shared" si="6"/>
        <v>32</v>
      </c>
      <c r="N36" s="29">
        <f t="shared" si="7"/>
        <v>32</v>
      </c>
      <c r="O36" s="30">
        <f t="shared" si="8"/>
        <v>8184</v>
      </c>
      <c r="P36" s="31">
        <f t="shared" si="9"/>
        <v>1.1672935306778154E-2</v>
      </c>
      <c r="Q36" s="32">
        <f t="shared" si="10"/>
        <v>24</v>
      </c>
      <c r="R36" s="33">
        <f t="shared" si="11"/>
        <v>31</v>
      </c>
    </row>
    <row r="37" spans="1:18" x14ac:dyDescent="0.2">
      <c r="A37" s="34" t="s">
        <v>46</v>
      </c>
      <c r="B37" s="35">
        <v>384295</v>
      </c>
      <c r="C37" s="36">
        <v>364449</v>
      </c>
      <c r="D37" s="22">
        <v>360408</v>
      </c>
      <c r="E37" s="36">
        <v>380707</v>
      </c>
      <c r="F37" s="37">
        <v>378786</v>
      </c>
      <c r="G37" s="22">
        <f t="shared" si="0"/>
        <v>-1921</v>
      </c>
      <c r="H37" s="23">
        <f t="shared" si="1"/>
        <v>-5.0458751743466257E-3</v>
      </c>
      <c r="I37" s="24">
        <f t="shared" si="2"/>
        <v>30</v>
      </c>
      <c r="J37" s="25">
        <f t="shared" si="3"/>
        <v>30</v>
      </c>
      <c r="K37" s="26">
        <f t="shared" si="4"/>
        <v>14337</v>
      </c>
      <c r="L37" s="27">
        <f t="shared" si="5"/>
        <v>3.9338837532823412E-2</v>
      </c>
      <c r="M37" s="28">
        <f t="shared" si="6"/>
        <v>13</v>
      </c>
      <c r="N37" s="29">
        <f t="shared" si="7"/>
        <v>11</v>
      </c>
      <c r="O37" s="30">
        <f t="shared" si="8"/>
        <v>18378</v>
      </c>
      <c r="P37" s="31">
        <f t="shared" si="9"/>
        <v>5.099220882999278E-2</v>
      </c>
      <c r="Q37" s="32">
        <f t="shared" si="10"/>
        <v>13</v>
      </c>
      <c r="R37" s="33">
        <f t="shared" si="11"/>
        <v>14</v>
      </c>
    </row>
    <row r="38" spans="1:18" x14ac:dyDescent="0.2">
      <c r="A38" s="34" t="s">
        <v>47</v>
      </c>
      <c r="B38" s="55">
        <v>189173</v>
      </c>
      <c r="C38" s="56">
        <v>187080</v>
      </c>
      <c r="D38" s="57">
        <v>183163</v>
      </c>
      <c r="E38" s="56">
        <v>189848</v>
      </c>
      <c r="F38" s="58">
        <v>190973</v>
      </c>
      <c r="G38" s="22">
        <f t="shared" si="0"/>
        <v>1125</v>
      </c>
      <c r="H38" s="23">
        <f t="shared" si="1"/>
        <v>5.9257932661918034E-3</v>
      </c>
      <c r="I38" s="24">
        <f t="shared" si="2"/>
        <v>24</v>
      </c>
      <c r="J38" s="25">
        <f t="shared" si="3"/>
        <v>21</v>
      </c>
      <c r="K38" s="26">
        <f t="shared" si="4"/>
        <v>3893</v>
      </c>
      <c r="L38" s="27">
        <f t="shared" si="5"/>
        <v>2.0809279452640661E-2</v>
      </c>
      <c r="M38" s="28">
        <f t="shared" si="6"/>
        <v>25</v>
      </c>
      <c r="N38" s="29">
        <f t="shared" si="7"/>
        <v>24</v>
      </c>
      <c r="O38" s="30">
        <f t="shared" si="8"/>
        <v>7810</v>
      </c>
      <c r="P38" s="31">
        <f t="shared" si="9"/>
        <v>4.2639616079666709E-2</v>
      </c>
      <c r="Q38" s="32">
        <f t="shared" si="10"/>
        <v>25</v>
      </c>
      <c r="R38" s="33">
        <f t="shared" si="11"/>
        <v>19</v>
      </c>
    </row>
    <row r="39" spans="1:18" x14ac:dyDescent="0.2">
      <c r="A39" s="59" t="s">
        <v>48</v>
      </c>
      <c r="B39" s="60">
        <f>SUM(B7:B38)</f>
        <v>20421442</v>
      </c>
      <c r="C39" s="61">
        <v>19773732</v>
      </c>
      <c r="D39" s="62">
        <v>19495952</v>
      </c>
      <c r="E39" s="61">
        <v>20175380</v>
      </c>
      <c r="F39" s="63">
        <v>20291923</v>
      </c>
      <c r="G39" s="62">
        <f t="shared" si="0"/>
        <v>116543</v>
      </c>
      <c r="H39" s="64">
        <f t="shared" si="1"/>
        <v>5.7764959073880462E-3</v>
      </c>
      <c r="I39" s="65"/>
      <c r="J39" s="66"/>
      <c r="K39" s="67">
        <f t="shared" si="4"/>
        <v>518191</v>
      </c>
      <c r="L39" s="68">
        <f t="shared" si="5"/>
        <v>2.6206029291789834E-2</v>
      </c>
      <c r="M39" s="65"/>
      <c r="N39" s="65"/>
      <c r="O39" s="69">
        <f t="shared" si="8"/>
        <v>795971</v>
      </c>
      <c r="P39" s="70">
        <f t="shared" si="9"/>
        <v>4.0827501011492018E-2</v>
      </c>
      <c r="Q39" s="65"/>
      <c r="R39" s="66"/>
    </row>
    <row r="40" spans="1:18" s="71" customFormat="1" ht="8.25" customHeight="1" x14ac:dyDescent="0.2">
      <c r="B40" s="72"/>
      <c r="D40" s="72"/>
      <c r="G40" s="72"/>
      <c r="O40" s="73"/>
    </row>
    <row r="41" spans="1:18" ht="48" customHeight="1" x14ac:dyDescent="0.2">
      <c r="A41" s="74" t="s">
        <v>49</v>
      </c>
      <c r="B41" s="74"/>
      <c r="C41" s="74"/>
      <c r="D41" s="74"/>
      <c r="E41" s="74"/>
      <c r="F41" s="74"/>
      <c r="G41" s="74"/>
      <c r="H41" s="74"/>
      <c r="I41" s="74"/>
      <c r="J41" s="74"/>
      <c r="K41" s="74"/>
      <c r="L41" s="74"/>
      <c r="M41" s="74"/>
      <c r="N41" s="74"/>
      <c r="O41" s="74"/>
      <c r="P41" s="74"/>
      <c r="Q41" s="74"/>
      <c r="R41" s="74"/>
    </row>
    <row r="42" spans="1:18" x14ac:dyDescent="0.2">
      <c r="A42" s="75" t="s">
        <v>50</v>
      </c>
      <c r="J42" s="76"/>
      <c r="K42" s="76"/>
      <c r="L42" s="76"/>
      <c r="M42" s="76"/>
      <c r="N42" s="76"/>
    </row>
  </sheetData>
  <mergeCells count="13">
    <mergeCell ref="K5:N5"/>
    <mergeCell ref="O5:R5"/>
    <mergeCell ref="A41:R41"/>
    <mergeCell ref="A1:I1"/>
    <mergeCell ref="A2:I2"/>
    <mergeCell ref="A3:I3"/>
    <mergeCell ref="A5:A6"/>
    <mergeCell ref="B5:B6"/>
    <mergeCell ref="C5:C6"/>
    <mergeCell ref="D5:D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ta_julio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2021-08-13T16:40:49Z</dcterms:created>
  <dcterms:modified xsi:type="dcterms:W3CDTF">2021-08-13T18:12:19Z</dcterms:modified>
</cp:coreProperties>
</file>