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28800" windowHeight="11995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K350" i="1" l="1"/>
  <c r="JJ350" i="1"/>
  <c r="JI350" i="1"/>
  <c r="JH350" i="1"/>
  <c r="JK346" i="1"/>
  <c r="JJ346" i="1"/>
  <c r="JI346" i="1"/>
  <c r="JH346" i="1"/>
  <c r="JK343" i="1"/>
  <c r="JJ343" i="1"/>
  <c r="JI343" i="1"/>
  <c r="JH343" i="1"/>
  <c r="JK341" i="1"/>
  <c r="JJ341" i="1"/>
  <c r="JI341" i="1"/>
  <c r="JH341" i="1"/>
  <c r="JK335" i="1"/>
  <c r="JJ335" i="1"/>
  <c r="JI335" i="1"/>
  <c r="JH335" i="1"/>
  <c r="JK333" i="1"/>
  <c r="JK351" i="1" s="1"/>
  <c r="JJ333" i="1"/>
  <c r="JJ351" i="1" s="1"/>
  <c r="JI333" i="1"/>
  <c r="JI351" i="1" s="1"/>
  <c r="JH333" i="1"/>
  <c r="JH351" i="1" s="1"/>
  <c r="JK330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K283" i="1"/>
  <c r="JJ283" i="1"/>
  <c r="JI283" i="1"/>
  <c r="JH283" i="1"/>
  <c r="JK281" i="1"/>
  <c r="JJ281" i="1"/>
  <c r="JI281" i="1"/>
  <c r="JH281" i="1"/>
  <c r="JK277" i="1"/>
  <c r="JJ277" i="1"/>
  <c r="JI277" i="1"/>
  <c r="JH277" i="1"/>
  <c r="JK275" i="1"/>
  <c r="JJ275" i="1"/>
  <c r="JI275" i="1"/>
  <c r="JH275" i="1"/>
  <c r="JK272" i="1"/>
  <c r="JK331" i="1" s="1"/>
  <c r="JJ272" i="1"/>
  <c r="JJ331" i="1" s="1"/>
  <c r="JI272" i="1"/>
  <c r="JI331" i="1" s="1"/>
  <c r="JH272" i="1"/>
  <c r="JH331" i="1" s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K257" i="1"/>
  <c r="JK269" i="1" s="1"/>
  <c r="JJ257" i="1"/>
  <c r="JJ269" i="1" s="1"/>
  <c r="JI257" i="1"/>
  <c r="JI269" i="1" s="1"/>
  <c r="JH257" i="1"/>
  <c r="JH269" i="1" s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K197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K108" i="1"/>
  <c r="JK255" i="1" s="1"/>
  <c r="JJ108" i="1"/>
  <c r="JJ255" i="1" s="1"/>
  <c r="JI108" i="1"/>
  <c r="JI255" i="1" s="1"/>
  <c r="JH108" i="1"/>
  <c r="JH255" i="1" s="1"/>
  <c r="JK105" i="1"/>
  <c r="JJ105" i="1"/>
  <c r="JI105" i="1"/>
  <c r="JH105" i="1"/>
  <c r="JK103" i="1"/>
  <c r="JK106" i="1" s="1"/>
  <c r="JJ103" i="1"/>
  <c r="JJ106" i="1" s="1"/>
  <c r="JI103" i="1"/>
  <c r="JI106" i="1" s="1"/>
  <c r="JH103" i="1"/>
  <c r="JH106" i="1" s="1"/>
  <c r="JK100" i="1"/>
  <c r="JJ100" i="1"/>
  <c r="JI100" i="1"/>
  <c r="JH100" i="1"/>
  <c r="JK95" i="1"/>
  <c r="JK101" i="1" s="1"/>
  <c r="JJ95" i="1"/>
  <c r="JJ101" i="1" s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K92" i="1" s="1"/>
  <c r="JJ32" i="1"/>
  <c r="JI32" i="1"/>
  <c r="JH32" i="1"/>
  <c r="JH92" i="1" s="1"/>
  <c r="JK25" i="1"/>
  <c r="JJ25" i="1"/>
  <c r="JJ92" i="1" s="1"/>
  <c r="JI25" i="1"/>
  <c r="JI92" i="1" s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K20" i="1" s="1"/>
  <c r="JJ10" i="1"/>
  <c r="JI10" i="1"/>
  <c r="JH10" i="1"/>
  <c r="JH20" i="1" s="1"/>
  <c r="JK8" i="1"/>
  <c r="JJ8" i="1"/>
  <c r="JJ20" i="1" s="1"/>
  <c r="JJ352" i="1" s="1"/>
  <c r="JI8" i="1"/>
  <c r="JI20" i="1" s="1"/>
  <c r="JI352" i="1" s="1"/>
  <c r="JH8" i="1"/>
  <c r="JH352" i="1" l="1"/>
  <c r="JK352" i="1"/>
  <c r="JF350" i="1" l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<sst xmlns="http://schemas.openxmlformats.org/spreadsheetml/2006/main" count="692" uniqueCount="354">
  <si>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</si>
  <si>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</si>
  <si>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</si>
  <si>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</si>
  <si>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</si>
  <si>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</si>
  <si>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</si>
  <si>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</si>
  <si>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</si>
  <si>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</si>
  <si>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</si>
  <si>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</si>
  <si>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</si>
  <si>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</si>
  <si>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</si>
  <si>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</si>
  <si>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</si>
  <si>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</si>
  <si>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</si>
  <si>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</si>
  <si>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</si>
  <si>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</si>
  <si>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</si>
  <si>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</si>
  <si>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</si>
  <si>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</si>
  <si>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</si>
  <si>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</si>
  <si>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</si>
  <si>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</si>
  <si>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</si>
  <si>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</si>
  <si>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</si>
  <si>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</si>
  <si>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</si>
  <si>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</si>
  <si>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</si>
  <si>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</si>
  <si>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</si>
  <si>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</si>
  <si>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</si>
  <si>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</si>
  <si>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</si>
  <si>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</si>
  <si>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</si>
  <si>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</si>
  <si>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</si>
  <si>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</si>
  <si>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</si>
  <si>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</si>
  <si>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</si>
  <si>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</si>
  <si>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</si>
  <si>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</si>
  <si>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</si>
  <si>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</si>
  <si>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</si>
  <si>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</si>
  <si>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</si>
  <si>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</si>
  <si>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</si>
  <si>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</si>
  <si>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</si>
  <si>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</si>
  <si>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</si>
  <si>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</si>
  <si>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</si>
  <si>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</si>
  <si>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</si>
  <si>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</si>
  <si>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</si>
  <si>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</si>
  <si>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</si>
  <si>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</si>
  <si>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</si>
  <si>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</si>
  <si>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</si>
  <si>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</si>
  <si>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</si>
  <si>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</si>
  <si>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</si>
  <si>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</si>
  <si>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</si>
  <si>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</si>
  <si>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</si>
  <si>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</si>
  <si>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</si>
  <si>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</si>
  <si>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</si>
  <si>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</si>
  <si>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</si>
  <si>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</si>
  <si>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</si>
  <si>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</si>
  <si>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</si>
  <si>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</si>
  <si>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</si>
  <si>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</si>
  <si>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</si>
  <si>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</si>
  <si>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</si>
  <si>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</si>
  <si>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</si>
  <si>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</si>
  <si>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</si>
  <si>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</si>
  <si>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</si>
  <si>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</si>
  <si>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</si>
  <si>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</si>
  <si>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</si>
  <si>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</si>
  <si>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</si>
  <si>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</si>
  <si>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</si>
  <si>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</si>
  <si>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</si>
  <si>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</si>
  <si>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</si>
  <si>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</si>
  <si>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</si>
  <si>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</si>
  <si>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</si>
  <si>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</si>
  <si>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</si>
  <si>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</si>
  <si>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</si>
  <si>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</si>
  <si>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</si>
  <si>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</si>
  <si>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</si>
  <si>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</si>
  <si>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</si>
  <si>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</si>
  <si>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</si>
  <si>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</si>
  <si>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</si>
  <si>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</si>
  <si>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</si>
  <si>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</si>
  <si>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</si>
  <si>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</si>
  <si>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</si>
  <si>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</si>
  <si>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</si>
  <si>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</si>
  <si>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</si>
  <si>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</si>
  <si>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</si>
  <si>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</si>
  <si>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</si>
  <si>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</si>
  <si>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</si>
  <si>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</si>
  <si>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</si>
  <si>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</si>
  <si>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</si>
  <si>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</si>
  <si>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</si>
  <si>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</si>
  <si>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</si>
  <si>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</si>
  <si>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</si>
  <si>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</si>
  <si>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</si>
  <si>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</si>
  <si>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</si>
  <si>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</si>
  <si>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</si>
  <si>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</si>
  <si>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</si>
  <si>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</si>
  <si>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aparatos, accesocios eléctricos o electrónicos para empresas, etc.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</si>
  <si>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</si>
  <si>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</si>
  <si>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</si>
  <si>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</si>
  <si>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</si>
  <si>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</si>
  <si>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</si>
  <si>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</si>
  <si>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</si>
  <si>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</si>
  <si>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</si>
  <si>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</si>
  <si>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</si>
  <si>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</si>
  <si>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</si>
  <si>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</si>
  <si>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</si>
  <si>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</si>
  <si>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</si>
  <si>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</si>
  <si>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</si>
  <si>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</si>
  <si>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</si>
  <si>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</si>
  <si>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</si>
  <si>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</si>
  <si>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</si>
  <si>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</si>
  <si>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</si>
  <si>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</si>
  <si>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</si>
  <si>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</si>
  <si>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</si>
  <si>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</si>
  <si>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</si>
  <si>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</si>
  <si>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</si>
  <si>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</si>
  <si>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</si>
  <si>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</si>
  <si>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</si>
  <si>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</si>
  <si>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</si>
  <si>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</si>
  <si>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</si>
  <si>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</si>
  <si>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</si>
  <si>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</si>
  <si>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</si>
  <si>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</si>
  <si>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</si>
  <si>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</si>
  <si>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</si>
  <si>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</si>
  <si>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</si>
  <si>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</si>
  <si>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</si>
  <si>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</si>
  <si>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</si>
  <si>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</si>
  <si>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</si>
  <si>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</si>
  <si>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</si>
  <si>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</si>
  <si>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</si>
  <si>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</si>
  <si>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</si>
  <si>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</si>
  <si>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</si>
  <si>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</si>
  <si>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</si>
  <si>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</si>
  <si>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</si>
  <si>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</si>
  <si>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</si>
  <si>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</si>
  <si>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</si>
  <si>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</si>
  <si>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</si>
  <si>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</si>
  <si>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</si>
  <si>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</si>
  <si>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</si>
  <si>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</si>
  <si>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</si>
  <si>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</si>
  <si>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</si>
  <si>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</si>
  <si>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</si>
  <si>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</si>
  <si>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</si>
  <si>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</si>
  <si>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</si>
  <si>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</si>
  <si>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</si>
  <si>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</si>
  <si>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</si>
  <si>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</si>
  <si>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</si>
  <si>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</si>
  <si>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</si>
  <si>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</si>
  <si>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</si>
  <si>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</si>
  <si>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</si>
  <si>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</si>
  <si>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</si>
  <si>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</si>
  <si>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</si>
  <si>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</si>
  <si>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</si>
  <si>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</si>
  <si>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</si>
  <si>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</si>
  <si>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</si>
  <si>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</si>
  <si>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</si>
  <si>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</si>
  <si>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</si>
  <si>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</si>
  <si>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</si>
  <si>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</si>
  <si>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</si>
  <si>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</si>
  <si>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</si>
  <si>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</si>
  <si>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</si>
  <si>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</si>
  <si>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</si>
  <si>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</si>
  <si>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</si>
  <si>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</si>
  <si>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</si>
  <si>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</si>
  <si>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</si>
  <si>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</si>
  <si>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</si>
  <si>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</si>
  <si>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</si>
  <si>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</si>
  <si>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</si>
  <si>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</si>
  <si>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</si>
  <si>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</si>
  <si>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</si>
  <si>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</si>
  <si>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</si>
  <si>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</si>
  <si>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</si>
  <si>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</si>
  <si>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</si>
  <si>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</si>
  <si>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</si>
  <si>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</si>
  <si>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</si>
  <si>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</si>
  <si>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</si>
  <si>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</si>
  <si>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</si>
  <si>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</si>
  <si>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</si>
  <si>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</si>
  <si>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</si>
  <si>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</si>
  <si>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</si>
  <si>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</si>
  <si>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</si>
  <si>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</si>
  <si>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</si>
  <si>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</si>
  <si>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</si>
  <si>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</si>
  <si>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</si>
  <si>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</si>
  <si>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</si>
  <si>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</si>
  <si>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</si>
  <si>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</si>
  <si>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</si>
  <si>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</si>
  <si>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Enero 2000-abril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</si>
</sst>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05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2" fillId="2" borderId="2" xfId="0" applyNumberFormat="1" applyFont="1" applyFill="1" applyBorder="1" applyAlignment="1">
      <alignment vertical="center" wrapText="1"/>
    </xf>
    <xf numFmtId="3" fontId="2" fillId="2" borderId="3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3" fontId="5" fillId="2" borderId="2" xfId="0" applyNumberFormat="1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3" fillId="2" borderId="3" xfId="0" applyNumberFormat="1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top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3" fontId="6" fillId="3" borderId="9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horizontal="center" vertical="top"/>
    </xf>
    <xf numFmtId="0" fontId="3" fillId="4" borderId="9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0" fillId="0" borderId="0" xfId="0" applyNumberForma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354"/>
  <sheetViews>
    <sheetView tabSelected="1" workbookViewId="0">
      <pane xSplit="3" topLeftCell="D1" activePane="topRight" state="frozen"/>
      <selection pane="topRight" activeCell="JM17" sqref="JM17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16384" width="9.125" style="1"/>
  </cols>
  <sheetData>
    <row r="1" spans="1:271" s="4" customFormat="1" x14ac:dyDescent="0.2">
      <c r="A1" s="3" t="s">
        <v>348</v>
      </c>
      <c r="B1" s="5"/>
      <c r="JG1" s="17"/>
    </row>
    <row r="2" spans="1:271" s="4" customFormat="1" ht="12.1" customHeight="1" x14ac:dyDescent="0.2">
      <c r="A2" s="94" t="s">
        <v>349</v>
      </c>
      <c r="B2" s="94"/>
      <c r="JG2" s="17"/>
    </row>
    <row r="3" spans="1:271" s="4" customFormat="1" x14ac:dyDescent="0.2">
      <c r="A3" s="3" t="s">
        <v>353</v>
      </c>
      <c r="B3" s="5"/>
      <c r="JG3" s="17"/>
    </row>
    <row r="4" spans="1:271" s="4" customFormat="1" ht="10.55" customHeight="1" x14ac:dyDescent="0.2">
      <c r="A4" s="5"/>
      <c r="B4" s="5"/>
      <c r="JG4" s="17"/>
    </row>
    <row r="5" spans="1:271" s="5" customFormat="1" x14ac:dyDescent="0.2">
      <c r="A5" s="99" t="s">
        <v>6</v>
      </c>
      <c r="B5" s="97" t="s">
        <v>7</v>
      </c>
      <c r="C5" s="95" t="s">
        <v>8</v>
      </c>
      <c r="D5" s="91">
        <v>2000</v>
      </c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>
        <v>2001</v>
      </c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>
        <v>2002</v>
      </c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>
        <v>2003</v>
      </c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>
        <v>2004</v>
      </c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>
        <v>2005</v>
      </c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>
        <v>2006</v>
      </c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>
        <v>2007</v>
      </c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>
        <v>2008</v>
      </c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>
        <v>2009</v>
      </c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>
        <v>2010</v>
      </c>
      <c r="DU5" s="91"/>
      <c r="DV5" s="91"/>
      <c r="DW5" s="91"/>
      <c r="DX5" s="91"/>
      <c r="DY5" s="91"/>
      <c r="DZ5" s="91"/>
      <c r="EA5" s="91"/>
      <c r="EB5" s="91"/>
      <c r="EC5" s="91"/>
      <c r="ED5" s="91"/>
      <c r="EE5" s="91"/>
      <c r="EF5" s="91">
        <v>2011</v>
      </c>
      <c r="EG5" s="91"/>
      <c r="EH5" s="91"/>
      <c r="EI5" s="91"/>
      <c r="EJ5" s="91"/>
      <c r="EK5" s="91"/>
      <c r="EL5" s="91"/>
      <c r="EM5" s="91"/>
      <c r="EN5" s="91"/>
      <c r="EO5" s="91"/>
      <c r="EP5" s="91"/>
      <c r="EQ5" s="91"/>
      <c r="ER5" s="91">
        <v>2012</v>
      </c>
      <c r="ES5" s="91"/>
      <c r="ET5" s="91"/>
      <c r="EU5" s="91"/>
      <c r="EV5" s="91"/>
      <c r="EW5" s="91"/>
      <c r="EX5" s="91"/>
      <c r="EY5" s="91"/>
      <c r="EZ5" s="91"/>
      <c r="FA5" s="91"/>
      <c r="FB5" s="91"/>
      <c r="FC5" s="91"/>
      <c r="FD5" s="91">
        <v>2013</v>
      </c>
      <c r="FE5" s="91"/>
      <c r="FF5" s="91"/>
      <c r="FG5" s="91"/>
      <c r="FH5" s="91"/>
      <c r="FI5" s="91"/>
      <c r="FJ5" s="91"/>
      <c r="FK5" s="91"/>
      <c r="FL5" s="91"/>
      <c r="FM5" s="91"/>
      <c r="FN5" s="91"/>
      <c r="FO5" s="91"/>
      <c r="FP5" s="91">
        <v>2014</v>
      </c>
      <c r="FQ5" s="91"/>
      <c r="FR5" s="91"/>
      <c r="FS5" s="91"/>
      <c r="FT5" s="91"/>
      <c r="FU5" s="91"/>
      <c r="FV5" s="91"/>
      <c r="FW5" s="91"/>
      <c r="FX5" s="91"/>
      <c r="FY5" s="91"/>
      <c r="FZ5" s="91"/>
      <c r="GA5" s="91"/>
      <c r="GB5" s="91">
        <v>2015</v>
      </c>
      <c r="GC5" s="91"/>
      <c r="GD5" s="91"/>
      <c r="GE5" s="91"/>
      <c r="GF5" s="91"/>
      <c r="GG5" s="91"/>
      <c r="GH5" s="91"/>
      <c r="GI5" s="91"/>
      <c r="GJ5" s="91"/>
      <c r="GK5" s="91"/>
      <c r="GL5" s="91"/>
      <c r="GM5" s="91"/>
      <c r="GN5" s="91">
        <v>2016</v>
      </c>
      <c r="GO5" s="91"/>
      <c r="GP5" s="91"/>
      <c r="GQ5" s="91"/>
      <c r="GR5" s="91"/>
      <c r="GS5" s="91"/>
      <c r="GT5" s="91"/>
      <c r="GU5" s="91"/>
      <c r="GV5" s="91"/>
      <c r="GW5" s="91"/>
      <c r="GX5" s="91"/>
      <c r="GY5" s="91"/>
      <c r="GZ5" s="91">
        <v>2017</v>
      </c>
      <c r="HA5" s="91"/>
      <c r="HB5" s="91"/>
      <c r="HC5" s="91"/>
      <c r="HD5" s="91"/>
      <c r="HE5" s="91"/>
      <c r="HF5" s="91"/>
      <c r="HG5" s="91"/>
      <c r="HH5" s="91"/>
      <c r="HI5" s="91"/>
      <c r="HJ5" s="91"/>
      <c r="HK5" s="91"/>
      <c r="HL5" s="91">
        <v>2018</v>
      </c>
      <c r="HM5" s="91"/>
      <c r="HN5" s="91"/>
      <c r="HO5" s="91"/>
      <c r="HP5" s="91"/>
      <c r="HQ5" s="91"/>
      <c r="HR5" s="91"/>
      <c r="HS5" s="91"/>
      <c r="HT5" s="91"/>
      <c r="HU5" s="91"/>
      <c r="HV5" s="91"/>
      <c r="HW5" s="91"/>
      <c r="HX5" s="91">
        <v>2019</v>
      </c>
      <c r="HY5" s="91"/>
      <c r="HZ5" s="91"/>
      <c r="IA5" s="91"/>
      <c r="IB5" s="91"/>
      <c r="IC5" s="91"/>
      <c r="ID5" s="91"/>
      <c r="IE5" s="91"/>
      <c r="IF5" s="91"/>
      <c r="IG5" s="91"/>
      <c r="IH5" s="91"/>
      <c r="II5" s="91"/>
      <c r="IJ5" s="91">
        <v>2020</v>
      </c>
      <c r="IK5" s="91"/>
      <c r="IL5" s="91"/>
      <c r="IM5" s="91"/>
      <c r="IN5" s="91"/>
      <c r="IO5" s="91"/>
      <c r="IP5" s="91"/>
      <c r="IQ5" s="91"/>
      <c r="IR5" s="91"/>
      <c r="IS5" s="91"/>
      <c r="IT5" s="91"/>
      <c r="IU5" s="91"/>
      <c r="IV5" s="91">
        <v>2021</v>
      </c>
      <c r="IW5" s="91"/>
      <c r="IX5" s="91"/>
      <c r="IY5" s="91"/>
      <c r="IZ5" s="91"/>
      <c r="JA5" s="91"/>
      <c r="JB5" s="91"/>
      <c r="JC5" s="91"/>
      <c r="JD5" s="91"/>
      <c r="JE5" s="91"/>
      <c r="JF5" s="91"/>
      <c r="JG5" s="91"/>
      <c r="JH5" s="88">
        <v>2022</v>
      </c>
      <c r="JI5" s="89"/>
      <c r="JJ5" s="89"/>
      <c r="JK5" s="90"/>
    </row>
    <row r="6" spans="1:271" s="6" customFormat="1" x14ac:dyDescent="0.2">
      <c r="A6" s="100"/>
      <c r="B6" s="98"/>
      <c r="C6" s="96"/>
      <c r="D6" s="8" t="s">
        <v>336</v>
      </c>
      <c r="E6" s="8" t="s">
        <v>337</v>
      </c>
      <c r="F6" s="8" t="s">
        <v>338</v>
      </c>
      <c r="G6" s="8" t="s">
        <v>339</v>
      </c>
      <c r="H6" s="8" t="s">
        <v>340</v>
      </c>
      <c r="I6" s="8" t="s">
        <v>341</v>
      </c>
      <c r="J6" s="8" t="s">
        <v>342</v>
      </c>
      <c r="K6" s="8" t="s">
        <v>343</v>
      </c>
      <c r="L6" s="8" t="s">
        <v>344</v>
      </c>
      <c r="M6" s="8" t="s">
        <v>345</v>
      </c>
      <c r="N6" s="8" t="s">
        <v>346</v>
      </c>
      <c r="O6" s="8" t="s">
        <v>347</v>
      </c>
      <c r="P6" s="8" t="s">
        <v>336</v>
      </c>
      <c r="Q6" s="8" t="s">
        <v>337</v>
      </c>
      <c r="R6" s="8" t="s">
        <v>338</v>
      </c>
      <c r="S6" s="8" t="s">
        <v>339</v>
      </c>
      <c r="T6" s="8" t="s">
        <v>340</v>
      </c>
      <c r="U6" s="8" t="s">
        <v>341</v>
      </c>
      <c r="V6" s="8" t="s">
        <v>342</v>
      </c>
      <c r="W6" s="8" t="s">
        <v>343</v>
      </c>
      <c r="X6" s="8" t="s">
        <v>344</v>
      </c>
      <c r="Y6" s="8" t="s">
        <v>345</v>
      </c>
      <c r="Z6" s="8" t="s">
        <v>346</v>
      </c>
      <c r="AA6" s="8" t="s">
        <v>347</v>
      </c>
      <c r="AB6" s="8" t="s">
        <v>336</v>
      </c>
      <c r="AC6" s="8" t="s">
        <v>337</v>
      </c>
      <c r="AD6" s="8" t="s">
        <v>338</v>
      </c>
      <c r="AE6" s="8" t="s">
        <v>339</v>
      </c>
      <c r="AF6" s="8" t="s">
        <v>340</v>
      </c>
      <c r="AG6" s="8" t="s">
        <v>341</v>
      </c>
      <c r="AH6" s="8" t="s">
        <v>342</v>
      </c>
      <c r="AI6" s="8" t="s">
        <v>343</v>
      </c>
      <c r="AJ6" s="8" t="s">
        <v>344</v>
      </c>
      <c r="AK6" s="8" t="s">
        <v>345</v>
      </c>
      <c r="AL6" s="8" t="s">
        <v>346</v>
      </c>
      <c r="AM6" s="8" t="s">
        <v>347</v>
      </c>
      <c r="AN6" s="8" t="s">
        <v>336</v>
      </c>
      <c r="AO6" s="8" t="s">
        <v>337</v>
      </c>
      <c r="AP6" s="8" t="s">
        <v>338</v>
      </c>
      <c r="AQ6" s="8" t="s">
        <v>339</v>
      </c>
      <c r="AR6" s="8" t="s">
        <v>340</v>
      </c>
      <c r="AS6" s="8" t="s">
        <v>341</v>
      </c>
      <c r="AT6" s="8" t="s">
        <v>342</v>
      </c>
      <c r="AU6" s="8" t="s">
        <v>343</v>
      </c>
      <c r="AV6" s="8" t="s">
        <v>344</v>
      </c>
      <c r="AW6" s="8" t="s">
        <v>345</v>
      </c>
      <c r="AX6" s="8" t="s">
        <v>346</v>
      </c>
      <c r="AY6" s="8" t="s">
        <v>347</v>
      </c>
      <c r="AZ6" s="8" t="s">
        <v>336</v>
      </c>
      <c r="BA6" s="8" t="s">
        <v>337</v>
      </c>
      <c r="BB6" s="8" t="s">
        <v>338</v>
      </c>
      <c r="BC6" s="8" t="s">
        <v>339</v>
      </c>
      <c r="BD6" s="8" t="s">
        <v>340</v>
      </c>
      <c r="BE6" s="8" t="s">
        <v>341</v>
      </c>
      <c r="BF6" s="8" t="s">
        <v>342</v>
      </c>
      <c r="BG6" s="8" t="s">
        <v>343</v>
      </c>
      <c r="BH6" s="8" t="s">
        <v>344</v>
      </c>
      <c r="BI6" s="8" t="s">
        <v>345</v>
      </c>
      <c r="BJ6" s="8" t="s">
        <v>346</v>
      </c>
      <c r="BK6" s="8" t="s">
        <v>347</v>
      </c>
      <c r="BL6" s="8" t="s">
        <v>336</v>
      </c>
      <c r="BM6" s="8" t="s">
        <v>337</v>
      </c>
      <c r="BN6" s="8" t="s">
        <v>338</v>
      </c>
      <c r="BO6" s="8" t="s">
        <v>339</v>
      </c>
      <c r="BP6" s="8" t="s">
        <v>340</v>
      </c>
      <c r="BQ6" s="8" t="s">
        <v>341</v>
      </c>
      <c r="BR6" s="8" t="s">
        <v>342</v>
      </c>
      <c r="BS6" s="8" t="s">
        <v>343</v>
      </c>
      <c r="BT6" s="8" t="s">
        <v>344</v>
      </c>
      <c r="BU6" s="8" t="s">
        <v>345</v>
      </c>
      <c r="BV6" s="8" t="s">
        <v>346</v>
      </c>
      <c r="BW6" s="8" t="s">
        <v>347</v>
      </c>
      <c r="BX6" s="8" t="s">
        <v>336</v>
      </c>
      <c r="BY6" s="8" t="s">
        <v>337</v>
      </c>
      <c r="BZ6" s="8" t="s">
        <v>338</v>
      </c>
      <c r="CA6" s="8" t="s">
        <v>339</v>
      </c>
      <c r="CB6" s="8" t="s">
        <v>340</v>
      </c>
      <c r="CC6" s="8" t="s">
        <v>341</v>
      </c>
      <c r="CD6" s="8" t="s">
        <v>342</v>
      </c>
      <c r="CE6" s="8" t="s">
        <v>343</v>
      </c>
      <c r="CF6" s="8" t="s">
        <v>344</v>
      </c>
      <c r="CG6" s="8" t="s">
        <v>345</v>
      </c>
      <c r="CH6" s="8" t="s">
        <v>346</v>
      </c>
      <c r="CI6" s="8" t="s">
        <v>347</v>
      </c>
      <c r="CJ6" s="8" t="s">
        <v>336</v>
      </c>
      <c r="CK6" s="8" t="s">
        <v>337</v>
      </c>
      <c r="CL6" s="8" t="s">
        <v>338</v>
      </c>
      <c r="CM6" s="8" t="s">
        <v>339</v>
      </c>
      <c r="CN6" s="8" t="s">
        <v>340</v>
      </c>
      <c r="CO6" s="8" t="s">
        <v>341</v>
      </c>
      <c r="CP6" s="8" t="s">
        <v>342</v>
      </c>
      <c r="CQ6" s="8" t="s">
        <v>343</v>
      </c>
      <c r="CR6" s="8" t="s">
        <v>344</v>
      </c>
      <c r="CS6" s="8" t="s">
        <v>345</v>
      </c>
      <c r="CT6" s="8" t="s">
        <v>346</v>
      </c>
      <c r="CU6" s="8" t="s">
        <v>347</v>
      </c>
      <c r="CV6" s="8" t="s">
        <v>336</v>
      </c>
      <c r="CW6" s="8" t="s">
        <v>337</v>
      </c>
      <c r="CX6" s="8" t="s">
        <v>338</v>
      </c>
      <c r="CY6" s="8" t="s">
        <v>339</v>
      </c>
      <c r="CZ6" s="8" t="s">
        <v>340</v>
      </c>
      <c r="DA6" s="8" t="s">
        <v>341</v>
      </c>
      <c r="DB6" s="8" t="s">
        <v>342</v>
      </c>
      <c r="DC6" s="8" t="s">
        <v>343</v>
      </c>
      <c r="DD6" s="8" t="s">
        <v>344</v>
      </c>
      <c r="DE6" s="8" t="s">
        <v>345</v>
      </c>
      <c r="DF6" s="8" t="s">
        <v>346</v>
      </c>
      <c r="DG6" s="8" t="s">
        <v>347</v>
      </c>
      <c r="DH6" s="8" t="s">
        <v>336</v>
      </c>
      <c r="DI6" s="8" t="s">
        <v>337</v>
      </c>
      <c r="DJ6" s="8" t="s">
        <v>338</v>
      </c>
      <c r="DK6" s="8" t="s">
        <v>339</v>
      </c>
      <c r="DL6" s="8" t="s">
        <v>340</v>
      </c>
      <c r="DM6" s="8" t="s">
        <v>341</v>
      </c>
      <c r="DN6" s="8" t="s">
        <v>342</v>
      </c>
      <c r="DO6" s="8" t="s">
        <v>343</v>
      </c>
      <c r="DP6" s="8" t="s">
        <v>344</v>
      </c>
      <c r="DQ6" s="8" t="s">
        <v>345</v>
      </c>
      <c r="DR6" s="8" t="s">
        <v>346</v>
      </c>
      <c r="DS6" s="8" t="s">
        <v>347</v>
      </c>
      <c r="DT6" s="8" t="s">
        <v>336</v>
      </c>
      <c r="DU6" s="8" t="s">
        <v>337</v>
      </c>
      <c r="DV6" s="8" t="s">
        <v>338</v>
      </c>
      <c r="DW6" s="8" t="s">
        <v>339</v>
      </c>
      <c r="DX6" s="8" t="s">
        <v>340</v>
      </c>
      <c r="DY6" s="8" t="s">
        <v>341</v>
      </c>
      <c r="DZ6" s="8" t="s">
        <v>342</v>
      </c>
      <c r="EA6" s="8" t="s">
        <v>343</v>
      </c>
      <c r="EB6" s="8" t="s">
        <v>344</v>
      </c>
      <c r="EC6" s="8" t="s">
        <v>345</v>
      </c>
      <c r="ED6" s="8" t="s">
        <v>346</v>
      </c>
      <c r="EE6" s="8" t="s">
        <v>347</v>
      </c>
      <c r="EF6" s="8" t="s">
        <v>336</v>
      </c>
      <c r="EG6" s="8" t="s">
        <v>337</v>
      </c>
      <c r="EH6" s="8" t="s">
        <v>338</v>
      </c>
      <c r="EI6" s="8" t="s">
        <v>339</v>
      </c>
      <c r="EJ6" s="8" t="s">
        <v>340</v>
      </c>
      <c r="EK6" s="8" t="s">
        <v>341</v>
      </c>
      <c r="EL6" s="8" t="s">
        <v>342</v>
      </c>
      <c r="EM6" s="8" t="s">
        <v>343</v>
      </c>
      <c r="EN6" s="8" t="s">
        <v>344</v>
      </c>
      <c r="EO6" s="8" t="s">
        <v>345</v>
      </c>
      <c r="EP6" s="8" t="s">
        <v>346</v>
      </c>
      <c r="EQ6" s="8" t="s">
        <v>347</v>
      </c>
      <c r="ER6" s="8" t="s">
        <v>336</v>
      </c>
      <c r="ES6" s="8" t="s">
        <v>337</v>
      </c>
      <c r="ET6" s="8" t="s">
        <v>338</v>
      </c>
      <c r="EU6" s="8" t="s">
        <v>339</v>
      </c>
      <c r="EV6" s="8" t="s">
        <v>340</v>
      </c>
      <c r="EW6" s="8" t="s">
        <v>341</v>
      </c>
      <c r="EX6" s="8" t="s">
        <v>342</v>
      </c>
      <c r="EY6" s="8" t="s">
        <v>343</v>
      </c>
      <c r="EZ6" s="8" t="s">
        <v>344</v>
      </c>
      <c r="FA6" s="8" t="s">
        <v>345</v>
      </c>
      <c r="FB6" s="8" t="s">
        <v>346</v>
      </c>
      <c r="FC6" s="8" t="s">
        <v>347</v>
      </c>
      <c r="FD6" s="8" t="s">
        <v>336</v>
      </c>
      <c r="FE6" s="8" t="s">
        <v>337</v>
      </c>
      <c r="FF6" s="8" t="s">
        <v>338</v>
      </c>
      <c r="FG6" s="8" t="s">
        <v>339</v>
      </c>
      <c r="FH6" s="8" t="s">
        <v>340</v>
      </c>
      <c r="FI6" s="8" t="s">
        <v>341</v>
      </c>
      <c r="FJ6" s="8" t="s">
        <v>342</v>
      </c>
      <c r="FK6" s="8" t="s">
        <v>343</v>
      </c>
      <c r="FL6" s="8" t="s">
        <v>344</v>
      </c>
      <c r="FM6" s="8" t="s">
        <v>345</v>
      </c>
      <c r="FN6" s="8" t="s">
        <v>346</v>
      </c>
      <c r="FO6" s="8" t="s">
        <v>347</v>
      </c>
      <c r="FP6" s="8" t="s">
        <v>336</v>
      </c>
      <c r="FQ6" s="8" t="s">
        <v>337</v>
      </c>
      <c r="FR6" s="8" t="s">
        <v>338</v>
      </c>
      <c r="FS6" s="8" t="s">
        <v>339</v>
      </c>
      <c r="FT6" s="8" t="s">
        <v>340</v>
      </c>
      <c r="FU6" s="8" t="s">
        <v>341</v>
      </c>
      <c r="FV6" s="8" t="s">
        <v>342</v>
      </c>
      <c r="FW6" s="8" t="s">
        <v>343</v>
      </c>
      <c r="FX6" s="8" t="s">
        <v>344</v>
      </c>
      <c r="FY6" s="8" t="s">
        <v>345</v>
      </c>
      <c r="FZ6" s="8" t="s">
        <v>346</v>
      </c>
      <c r="GA6" s="8" t="s">
        <v>347</v>
      </c>
      <c r="GB6" s="8" t="s">
        <v>336</v>
      </c>
      <c r="GC6" s="8" t="s">
        <v>337</v>
      </c>
      <c r="GD6" s="8" t="s">
        <v>338</v>
      </c>
      <c r="GE6" s="8" t="s">
        <v>339</v>
      </c>
      <c r="GF6" s="8" t="s">
        <v>340</v>
      </c>
      <c r="GG6" s="8" t="s">
        <v>341</v>
      </c>
      <c r="GH6" s="8" t="s">
        <v>342</v>
      </c>
      <c r="GI6" s="8" t="s">
        <v>343</v>
      </c>
      <c r="GJ6" s="8" t="s">
        <v>344</v>
      </c>
      <c r="GK6" s="8" t="s">
        <v>345</v>
      </c>
      <c r="GL6" s="8" t="s">
        <v>346</v>
      </c>
      <c r="GM6" s="8" t="s">
        <v>347</v>
      </c>
      <c r="GN6" s="8" t="s">
        <v>336</v>
      </c>
      <c r="GO6" s="8" t="s">
        <v>337</v>
      </c>
      <c r="GP6" s="8" t="s">
        <v>338</v>
      </c>
      <c r="GQ6" s="8" t="s">
        <v>339</v>
      </c>
      <c r="GR6" s="8" t="s">
        <v>340</v>
      </c>
      <c r="GS6" s="8" t="s">
        <v>341</v>
      </c>
      <c r="GT6" s="8" t="s">
        <v>342</v>
      </c>
      <c r="GU6" s="8" t="s">
        <v>343</v>
      </c>
      <c r="GV6" s="8" t="s">
        <v>344</v>
      </c>
      <c r="GW6" s="8" t="s">
        <v>345</v>
      </c>
      <c r="GX6" s="8" t="s">
        <v>346</v>
      </c>
      <c r="GY6" s="8" t="s">
        <v>347</v>
      </c>
      <c r="GZ6" s="8" t="s">
        <v>336</v>
      </c>
      <c r="HA6" s="8" t="s">
        <v>337</v>
      </c>
      <c r="HB6" s="8" t="s">
        <v>338</v>
      </c>
      <c r="HC6" s="8" t="s">
        <v>339</v>
      </c>
      <c r="HD6" s="8" t="s">
        <v>340</v>
      </c>
      <c r="HE6" s="8" t="s">
        <v>341</v>
      </c>
      <c r="HF6" s="8" t="s">
        <v>342</v>
      </c>
      <c r="HG6" s="8" t="s">
        <v>343</v>
      </c>
      <c r="HH6" s="8" t="s">
        <v>344</v>
      </c>
      <c r="HI6" s="8" t="s">
        <v>345</v>
      </c>
      <c r="HJ6" s="8" t="s">
        <v>346</v>
      </c>
      <c r="HK6" s="8" t="s">
        <v>347</v>
      </c>
      <c r="HL6" s="8" t="s">
        <v>336</v>
      </c>
      <c r="HM6" s="8" t="s">
        <v>337</v>
      </c>
      <c r="HN6" s="8" t="s">
        <v>338</v>
      </c>
      <c r="HO6" s="8" t="s">
        <v>339</v>
      </c>
      <c r="HP6" s="8" t="s">
        <v>340</v>
      </c>
      <c r="HQ6" s="8" t="s">
        <v>341</v>
      </c>
      <c r="HR6" s="8" t="s">
        <v>342</v>
      </c>
      <c r="HS6" s="8" t="s">
        <v>343</v>
      </c>
      <c r="HT6" s="8" t="s">
        <v>344</v>
      </c>
      <c r="HU6" s="8" t="s">
        <v>345</v>
      </c>
      <c r="HV6" s="8" t="s">
        <v>346</v>
      </c>
      <c r="HW6" s="8" t="s">
        <v>347</v>
      </c>
      <c r="HX6" s="8" t="s">
        <v>336</v>
      </c>
      <c r="HY6" s="8" t="s">
        <v>337</v>
      </c>
      <c r="HZ6" s="8" t="s">
        <v>338</v>
      </c>
      <c r="IA6" s="8" t="s">
        <v>339</v>
      </c>
      <c r="IB6" s="8" t="s">
        <v>340</v>
      </c>
      <c r="IC6" s="8" t="s">
        <v>341</v>
      </c>
      <c r="ID6" s="8" t="s">
        <v>342</v>
      </c>
      <c r="IE6" s="8" t="s">
        <v>343</v>
      </c>
      <c r="IF6" s="8" t="s">
        <v>344</v>
      </c>
      <c r="IG6" s="8" t="s">
        <v>345</v>
      </c>
      <c r="IH6" s="8" t="s">
        <v>346</v>
      </c>
      <c r="II6" s="8" t="s">
        <v>347</v>
      </c>
      <c r="IJ6" s="8" t="s">
        <v>336</v>
      </c>
      <c r="IK6" s="9" t="s">
        <v>337</v>
      </c>
      <c r="IL6" s="8" t="s">
        <v>338</v>
      </c>
      <c r="IM6" s="8" t="s">
        <v>339</v>
      </c>
      <c r="IN6" s="8" t="s">
        <v>340</v>
      </c>
      <c r="IO6" s="8" t="s">
        <v>341</v>
      </c>
      <c r="IP6" s="8" t="s">
        <v>342</v>
      </c>
      <c r="IQ6" s="8" t="s">
        <v>343</v>
      </c>
      <c r="IR6" s="8" t="s">
        <v>344</v>
      </c>
      <c r="IS6" s="8" t="s">
        <v>345</v>
      </c>
      <c r="IT6" s="8" t="s">
        <v>346</v>
      </c>
      <c r="IU6" s="10" t="s">
        <v>347</v>
      </c>
      <c r="IV6" s="8" t="s">
        <v>336</v>
      </c>
      <c r="IW6" s="8" t="s">
        <v>337</v>
      </c>
      <c r="IX6" s="8" t="s">
        <v>338</v>
      </c>
      <c r="IY6" s="8" t="s">
        <v>339</v>
      </c>
      <c r="IZ6" s="8" t="s">
        <v>340</v>
      </c>
      <c r="JA6" s="8" t="s">
        <v>341</v>
      </c>
      <c r="JB6" s="8" t="s">
        <v>342</v>
      </c>
      <c r="JC6" s="8" t="s">
        <v>343</v>
      </c>
      <c r="JD6" s="8" t="s">
        <v>344</v>
      </c>
      <c r="JE6" s="8" t="s">
        <v>345</v>
      </c>
      <c r="JF6" s="8" t="s">
        <v>346</v>
      </c>
      <c r="JG6" s="56" t="s">
        <v>347</v>
      </c>
      <c r="JH6" s="77" t="s">
        <v>336</v>
      </c>
      <c r="JI6" s="86" t="s">
        <v>337</v>
      </c>
      <c r="JJ6" s="86" t="s">
        <v>338</v>
      </c>
      <c r="JK6" s="87" t="s">
        <v>339</v>
      </c>
    </row>
    <row r="7" spans="1:271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63">
        <v>97140</v>
      </c>
      <c r="JI7" s="59">
        <v>98642</v>
      </c>
      <c r="JJ7" s="59">
        <v>100243</v>
      </c>
      <c r="JK7" s="64">
        <v>96108</v>
      </c>
    </row>
    <row r="8" spans="1:271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>SUM(JG7)</f>
        <v>92102</v>
      </c>
      <c r="JH8" s="32">
        <f>SUM(JH7)</f>
        <v>97140</v>
      </c>
      <c r="JI8" s="33">
        <f>SUM(JI7)</f>
        <v>98642</v>
      </c>
      <c r="JJ8" s="33">
        <f>SUM(JJ7)</f>
        <v>100243</v>
      </c>
      <c r="JK8" s="34">
        <f>SUM(JK7)</f>
        <v>96108</v>
      </c>
    </row>
    <row r="9" spans="1:271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65">
        <v>45</v>
      </c>
      <c r="JI9" s="46">
        <v>45</v>
      </c>
      <c r="JJ9" s="46">
        <v>45</v>
      </c>
      <c r="JK9" s="104">
        <v>44</v>
      </c>
    </row>
    <row r="10" spans="1:271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>SUM(JG9)</f>
        <v>49</v>
      </c>
      <c r="JH10" s="32">
        <f>SUM(JH9)</f>
        <v>45</v>
      </c>
      <c r="JI10" s="33">
        <f>SUM(JI9)</f>
        <v>45</v>
      </c>
      <c r="JJ10" s="33">
        <f>SUM(JJ9)</f>
        <v>45</v>
      </c>
      <c r="JK10" s="34">
        <f>SUM(JK9)</f>
        <v>44</v>
      </c>
    </row>
    <row r="11" spans="1:271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65">
        <v>23545</v>
      </c>
      <c r="JI11" s="46">
        <v>23728</v>
      </c>
      <c r="JJ11" s="46">
        <v>23739</v>
      </c>
      <c r="JK11" s="66">
        <v>23648</v>
      </c>
    </row>
    <row r="12" spans="1:271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>SUM(JG11)</f>
        <v>23294</v>
      </c>
      <c r="JH12" s="32">
        <f>SUM(JH11)</f>
        <v>23545</v>
      </c>
      <c r="JI12" s="33">
        <f>SUM(JI11)</f>
        <v>23728</v>
      </c>
      <c r="JJ12" s="33">
        <f>SUM(JJ11)</f>
        <v>23739</v>
      </c>
      <c r="JK12" s="34">
        <f>SUM(JK11)</f>
        <v>23648</v>
      </c>
    </row>
    <row r="13" spans="1:271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65">
        <v>91</v>
      </c>
      <c r="JI13" s="46">
        <v>89</v>
      </c>
      <c r="JJ13" s="46">
        <v>91</v>
      </c>
      <c r="JK13" s="66">
        <v>93</v>
      </c>
    </row>
    <row r="14" spans="1:271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65">
        <v>294</v>
      </c>
      <c r="JI14" s="46">
        <v>293</v>
      </c>
      <c r="JJ14" s="46">
        <v>302</v>
      </c>
      <c r="JK14" s="66">
        <v>319</v>
      </c>
    </row>
    <row r="15" spans="1:271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65">
        <v>84</v>
      </c>
      <c r="JI15" s="46">
        <v>83</v>
      </c>
      <c r="JJ15" s="46">
        <v>81</v>
      </c>
      <c r="JK15" s="66">
        <v>81</v>
      </c>
    </row>
    <row r="16" spans="1:271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65">
        <v>7</v>
      </c>
      <c r="JI16" s="46">
        <v>8</v>
      </c>
      <c r="JJ16" s="46">
        <v>8</v>
      </c>
      <c r="JK16" s="66">
        <v>8</v>
      </c>
    </row>
    <row r="17" spans="1:271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>SUM(JG13:JG16)</f>
        <v>439</v>
      </c>
      <c r="JH17" s="32">
        <f>SUM(JH13:JH16)</f>
        <v>476</v>
      </c>
      <c r="JI17" s="33">
        <f>SUM(JI13:JI16)</f>
        <v>473</v>
      </c>
      <c r="JJ17" s="33">
        <f>SUM(JJ13:JJ16)</f>
        <v>482</v>
      </c>
      <c r="JK17" s="34">
        <f>SUM(JK13:JK16)</f>
        <v>501</v>
      </c>
    </row>
    <row r="18" spans="1:271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67">
        <v>377</v>
      </c>
      <c r="JI18" s="84">
        <v>414</v>
      </c>
      <c r="JJ18" s="84">
        <v>408</v>
      </c>
      <c r="JK18" s="68">
        <v>406</v>
      </c>
    </row>
    <row r="19" spans="1:271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>SUM(JG18)</f>
        <v>367</v>
      </c>
      <c r="JH19" s="32">
        <f>SUM(JH18)</f>
        <v>377</v>
      </c>
      <c r="JI19" s="33">
        <f>SUM(JI18)</f>
        <v>414</v>
      </c>
      <c r="JJ19" s="33">
        <f>SUM(JJ18)</f>
        <v>408</v>
      </c>
      <c r="JK19" s="34">
        <f>SUM(JK18)</f>
        <v>406</v>
      </c>
    </row>
    <row r="20" spans="1:271" s="27" customFormat="1" x14ac:dyDescent="0.2">
      <c r="A20" s="36"/>
      <c r="B20" s="92" t="s">
        <v>10</v>
      </c>
      <c r="C20" s="93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>JG8+JG10+JG12+JG17+JG19</f>
        <v>116251</v>
      </c>
      <c r="JH20" s="78">
        <f>JH8+JH10+JH12+JH17+JH19</f>
        <v>121583</v>
      </c>
      <c r="JI20" s="40">
        <f>JI8+JI10+JI12+JI17+JI19</f>
        <v>123302</v>
      </c>
      <c r="JJ20" s="40">
        <f>JJ8+JJ10+JJ12+JJ17+JJ19</f>
        <v>124917</v>
      </c>
      <c r="JK20" s="79">
        <f>JK8+JK10+JK12+JK17+JK19</f>
        <v>120707</v>
      </c>
    </row>
    <row r="21" spans="1:271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65">
        <v>55616</v>
      </c>
      <c r="JI21" s="46">
        <v>55441</v>
      </c>
      <c r="JJ21" s="46">
        <v>55417</v>
      </c>
      <c r="JK21" s="66">
        <v>55084</v>
      </c>
    </row>
    <row r="22" spans="1:271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65">
        <v>12344</v>
      </c>
      <c r="JI22" s="46">
        <v>12520</v>
      </c>
      <c r="JJ22" s="46">
        <v>12629</v>
      </c>
      <c r="JK22" s="66">
        <v>12568</v>
      </c>
    </row>
    <row r="23" spans="1:271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65">
        <v>524</v>
      </c>
      <c r="JI23" s="46">
        <v>515</v>
      </c>
      <c r="JJ23" s="46">
        <v>520</v>
      </c>
      <c r="JK23" s="66">
        <v>499</v>
      </c>
    </row>
    <row r="24" spans="1:271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65">
        <v>8783</v>
      </c>
      <c r="JI24" s="46">
        <v>8812</v>
      </c>
      <c r="JJ24" s="46">
        <v>8857</v>
      </c>
      <c r="JK24" s="66">
        <v>8984</v>
      </c>
    </row>
    <row r="25" spans="1:271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>SUM(JG21:JG24)</f>
        <v>76849</v>
      </c>
      <c r="JH25" s="32">
        <f>SUM(JH21:JH24)</f>
        <v>77267</v>
      </c>
      <c r="JI25" s="33">
        <f>SUM(JI21:JI24)</f>
        <v>77288</v>
      </c>
      <c r="JJ25" s="33">
        <f>SUM(JJ21:JJ24)</f>
        <v>77423</v>
      </c>
      <c r="JK25" s="34">
        <f>SUM(JK21:JK24)</f>
        <v>77135</v>
      </c>
    </row>
    <row r="26" spans="1:271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65">
        <v>7922</v>
      </c>
      <c r="JI26" s="46">
        <v>7966</v>
      </c>
      <c r="JJ26" s="46">
        <v>8002</v>
      </c>
      <c r="JK26" s="66">
        <v>7943</v>
      </c>
    </row>
    <row r="27" spans="1:271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65">
        <v>2982</v>
      </c>
      <c r="JI27" s="46">
        <v>2948</v>
      </c>
      <c r="JJ27" s="46">
        <v>2934</v>
      </c>
      <c r="JK27" s="66">
        <v>2946</v>
      </c>
    </row>
    <row r="28" spans="1:271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65">
        <v>1673</v>
      </c>
      <c r="JI28" s="46">
        <v>1705</v>
      </c>
      <c r="JJ28" s="46">
        <v>1691</v>
      </c>
      <c r="JK28" s="66">
        <v>1673</v>
      </c>
    </row>
    <row r="29" spans="1:271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65">
        <v>5249</v>
      </c>
      <c r="JI29" s="46">
        <v>5452</v>
      </c>
      <c r="JJ29" s="46">
        <v>5753</v>
      </c>
      <c r="JK29" s="66">
        <v>6035</v>
      </c>
    </row>
    <row r="30" spans="1:271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65">
        <v>856</v>
      </c>
      <c r="JI30" s="46">
        <v>850</v>
      </c>
      <c r="JJ30" s="46">
        <v>867</v>
      </c>
      <c r="JK30" s="66">
        <v>823</v>
      </c>
    </row>
    <row r="31" spans="1:271" s="27" customFormat="1" x14ac:dyDescent="0.2">
      <c r="A31" s="20"/>
      <c r="B31" s="21"/>
      <c r="C31" s="22" t="s">
        <v>352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65">
        <v>981</v>
      </c>
      <c r="JI31" s="46">
        <v>967</v>
      </c>
      <c r="JJ31" s="46">
        <v>965</v>
      </c>
      <c r="JK31" s="66">
        <v>994</v>
      </c>
    </row>
    <row r="32" spans="1:271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>SUM(JG26:JG31)</f>
        <v>19911</v>
      </c>
      <c r="JH32" s="32">
        <f>SUM(JH26:JH31)</f>
        <v>19663</v>
      </c>
      <c r="JI32" s="33">
        <f>SUM(JI26:JI31)</f>
        <v>19888</v>
      </c>
      <c r="JJ32" s="33">
        <f>SUM(JJ26:JJ31)</f>
        <v>20212</v>
      </c>
      <c r="JK32" s="34">
        <f>SUM(JK26:JK31)</f>
        <v>20414</v>
      </c>
    </row>
    <row r="33" spans="1:271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65">
        <v>25871</v>
      </c>
      <c r="JI33" s="46">
        <v>26043</v>
      </c>
      <c r="JJ33" s="46">
        <v>26220</v>
      </c>
      <c r="JK33" s="66">
        <v>26197</v>
      </c>
    </row>
    <row r="34" spans="1:271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65">
        <v>5182</v>
      </c>
      <c r="JI34" s="46">
        <v>5222</v>
      </c>
      <c r="JJ34" s="46">
        <v>5178</v>
      </c>
      <c r="JK34" s="66">
        <v>5172</v>
      </c>
    </row>
    <row r="35" spans="1:271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65">
        <v>1403</v>
      </c>
      <c r="JI35" s="46">
        <v>1429</v>
      </c>
      <c r="JJ35" s="46">
        <v>1448</v>
      </c>
      <c r="JK35" s="66">
        <v>1474</v>
      </c>
    </row>
    <row r="36" spans="1:271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>SUM(JG33:JG35)</f>
        <v>32156</v>
      </c>
      <c r="JH36" s="32">
        <f>SUM(JH33:JH35)</f>
        <v>32456</v>
      </c>
      <c r="JI36" s="33">
        <f>SUM(JI33:JI35)</f>
        <v>32694</v>
      </c>
      <c r="JJ36" s="33">
        <f>SUM(JJ33:JJ35)</f>
        <v>32846</v>
      </c>
      <c r="JK36" s="34">
        <f>SUM(JK33:JK35)</f>
        <v>32843</v>
      </c>
    </row>
    <row r="37" spans="1:271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65">
        <v>89</v>
      </c>
      <c r="JI37" s="46">
        <v>92</v>
      </c>
      <c r="JJ37" s="46">
        <v>87</v>
      </c>
      <c r="JK37" s="66">
        <v>89</v>
      </c>
    </row>
    <row r="38" spans="1:271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65">
        <v>540</v>
      </c>
      <c r="JI38" s="46">
        <v>540</v>
      </c>
      <c r="JJ38" s="46">
        <v>372</v>
      </c>
      <c r="JK38" s="66">
        <v>385</v>
      </c>
    </row>
    <row r="39" spans="1:271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65">
        <v>7220</v>
      </c>
      <c r="JI39" s="46">
        <v>7161</v>
      </c>
      <c r="JJ39" s="46">
        <v>7073</v>
      </c>
      <c r="JK39" s="66">
        <v>6968</v>
      </c>
    </row>
    <row r="40" spans="1:271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65">
        <v>15147</v>
      </c>
      <c r="JI40" s="46">
        <v>15117</v>
      </c>
      <c r="JJ40" s="46">
        <v>15207</v>
      </c>
      <c r="JK40" s="66">
        <v>15222</v>
      </c>
    </row>
    <row r="41" spans="1:271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>SUM(JG37:JG40)</f>
        <v>23100</v>
      </c>
      <c r="JH41" s="32">
        <f>SUM(JH37:JH40)</f>
        <v>22996</v>
      </c>
      <c r="JI41" s="33">
        <f>SUM(JI37:JI40)</f>
        <v>22910</v>
      </c>
      <c r="JJ41" s="33">
        <f>SUM(JJ37:JJ40)</f>
        <v>22739</v>
      </c>
      <c r="JK41" s="34">
        <f>SUM(JK37:JK40)</f>
        <v>22664</v>
      </c>
    </row>
    <row r="42" spans="1:271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65">
        <v>6732</v>
      </c>
      <c r="JI42" s="46">
        <v>6532</v>
      </c>
      <c r="JJ42" s="46">
        <v>6510</v>
      </c>
      <c r="JK42" s="66">
        <v>6438</v>
      </c>
    </row>
    <row r="43" spans="1:271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65">
        <v>9091</v>
      </c>
      <c r="JI43" s="46">
        <v>8964</v>
      </c>
      <c r="JJ43" s="46">
        <v>8808</v>
      </c>
      <c r="JK43" s="66">
        <v>8742</v>
      </c>
    </row>
    <row r="44" spans="1:271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65">
        <v>1077</v>
      </c>
      <c r="JI44" s="46">
        <v>1107</v>
      </c>
      <c r="JJ44" s="46">
        <v>1138</v>
      </c>
      <c r="JK44" s="66">
        <v>1141</v>
      </c>
    </row>
    <row r="45" spans="1:271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65">
        <v>342</v>
      </c>
      <c r="JI45" s="46">
        <v>340</v>
      </c>
      <c r="JJ45" s="46">
        <v>342</v>
      </c>
      <c r="JK45" s="66">
        <v>344</v>
      </c>
    </row>
    <row r="46" spans="1:271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>SUM(JG42:JG45)</f>
        <v>17578</v>
      </c>
      <c r="JH46" s="32">
        <f>SUM(JH42:JH45)</f>
        <v>17242</v>
      </c>
      <c r="JI46" s="33">
        <f>SUM(JI42:JI45)</f>
        <v>16943</v>
      </c>
      <c r="JJ46" s="33">
        <f>SUM(JJ42:JJ45)</f>
        <v>16798</v>
      </c>
      <c r="JK46" s="34">
        <f>SUM(JK42:JK45)</f>
        <v>16665</v>
      </c>
    </row>
    <row r="47" spans="1:271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65">
        <v>3852</v>
      </c>
      <c r="JI47" s="46">
        <v>3881</v>
      </c>
      <c r="JJ47" s="46">
        <v>3931</v>
      </c>
      <c r="JK47" s="66">
        <v>3918</v>
      </c>
    </row>
    <row r="48" spans="1:271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65">
        <v>1291</v>
      </c>
      <c r="JI48" s="46">
        <v>1312</v>
      </c>
      <c r="JJ48" s="46">
        <v>1312</v>
      </c>
      <c r="JK48" s="66">
        <v>1321</v>
      </c>
    </row>
    <row r="49" spans="1:271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65">
        <v>3057</v>
      </c>
      <c r="JI49" s="46">
        <v>3064</v>
      </c>
      <c r="JJ49" s="46">
        <v>3106</v>
      </c>
      <c r="JK49" s="66">
        <v>3107</v>
      </c>
    </row>
    <row r="50" spans="1:271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65">
        <v>620</v>
      </c>
      <c r="JI50" s="46">
        <v>709</v>
      </c>
      <c r="JJ50" s="46">
        <v>696</v>
      </c>
      <c r="JK50" s="66">
        <v>700</v>
      </c>
    </row>
    <row r="51" spans="1:271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65">
        <v>9841</v>
      </c>
      <c r="JI51" s="46">
        <v>9875</v>
      </c>
      <c r="JJ51" s="46">
        <v>10029</v>
      </c>
      <c r="JK51" s="66">
        <v>9970</v>
      </c>
    </row>
    <row r="52" spans="1:271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65">
        <v>1809</v>
      </c>
      <c r="JI52" s="46">
        <v>1860</v>
      </c>
      <c r="JJ52" s="46">
        <v>1903</v>
      </c>
      <c r="JK52" s="66">
        <v>1912</v>
      </c>
    </row>
    <row r="53" spans="1:271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65">
        <v>4322</v>
      </c>
      <c r="JI53" s="46">
        <v>4336</v>
      </c>
      <c r="JJ53" s="46">
        <v>4360</v>
      </c>
      <c r="JK53" s="66">
        <v>4402</v>
      </c>
    </row>
    <row r="54" spans="1:271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65">
        <v>20918</v>
      </c>
      <c r="JI54" s="46">
        <v>21087</v>
      </c>
      <c r="JJ54" s="46">
        <v>21073</v>
      </c>
      <c r="JK54" s="66">
        <v>21242</v>
      </c>
    </row>
    <row r="55" spans="1:271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65">
        <v>209</v>
      </c>
      <c r="JI55" s="46">
        <v>200</v>
      </c>
      <c r="JJ55" s="46">
        <v>205</v>
      </c>
      <c r="JK55" s="66">
        <v>203</v>
      </c>
    </row>
    <row r="56" spans="1:271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65">
        <v>518</v>
      </c>
      <c r="JI56" s="46">
        <v>513</v>
      </c>
      <c r="JJ56" s="46">
        <v>533</v>
      </c>
      <c r="JK56" s="66">
        <v>535</v>
      </c>
    </row>
    <row r="57" spans="1:271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65">
        <v>678</v>
      </c>
      <c r="JI57" s="46">
        <v>677</v>
      </c>
      <c r="JJ57" s="46">
        <v>701</v>
      </c>
      <c r="JK57" s="66">
        <v>717</v>
      </c>
    </row>
    <row r="58" spans="1:271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>SUM(JG47:JG57)</f>
        <v>46749</v>
      </c>
      <c r="JH58" s="32">
        <f>SUM(JH47:JH57)</f>
        <v>47115</v>
      </c>
      <c r="JI58" s="33">
        <f>SUM(JI47:JI57)</f>
        <v>47514</v>
      </c>
      <c r="JJ58" s="33">
        <f>SUM(JJ47:JJ57)</f>
        <v>47849</v>
      </c>
      <c r="JK58" s="34">
        <f>SUM(JK47:JK57)</f>
        <v>48027</v>
      </c>
    </row>
    <row r="59" spans="1:271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65">
        <v>8350</v>
      </c>
      <c r="JI59" s="46">
        <v>8502</v>
      </c>
      <c r="JJ59" s="46">
        <v>8755</v>
      </c>
      <c r="JK59" s="66">
        <v>8598</v>
      </c>
    </row>
    <row r="60" spans="1:271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65">
        <v>89</v>
      </c>
      <c r="JI60" s="46">
        <v>91</v>
      </c>
      <c r="JJ60" s="46">
        <v>93</v>
      </c>
      <c r="JK60" s="66">
        <v>92</v>
      </c>
    </row>
    <row r="61" spans="1:271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65">
        <v>1153</v>
      </c>
      <c r="JI61" s="46">
        <v>1181</v>
      </c>
      <c r="JJ61" s="46">
        <v>1208</v>
      </c>
      <c r="JK61" s="66">
        <v>1220</v>
      </c>
    </row>
    <row r="62" spans="1:271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65">
        <v>4988</v>
      </c>
      <c r="JI62" s="46">
        <v>4962</v>
      </c>
      <c r="JJ62" s="46">
        <v>4967</v>
      </c>
      <c r="JK62" s="66">
        <v>4927</v>
      </c>
    </row>
    <row r="63" spans="1:271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65">
        <v>5831</v>
      </c>
      <c r="JI63" s="46">
        <v>5873</v>
      </c>
      <c r="JJ63" s="46">
        <v>5530</v>
      </c>
      <c r="JK63" s="66">
        <v>5524</v>
      </c>
    </row>
    <row r="64" spans="1:271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65">
        <v>2837</v>
      </c>
      <c r="JI64" s="46">
        <v>2835</v>
      </c>
      <c r="JJ64" s="46">
        <v>2805</v>
      </c>
      <c r="JK64" s="66">
        <v>2839</v>
      </c>
    </row>
    <row r="65" spans="1:271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65">
        <v>23830</v>
      </c>
      <c r="JI65" s="46">
        <v>23871</v>
      </c>
      <c r="JJ65" s="46">
        <v>24209</v>
      </c>
      <c r="JK65" s="66">
        <v>24343</v>
      </c>
    </row>
    <row r="66" spans="1:271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65">
        <v>2646</v>
      </c>
      <c r="JI66" s="46">
        <v>2709</v>
      </c>
      <c r="JJ66" s="46">
        <v>2743</v>
      </c>
      <c r="JK66" s="66">
        <v>2936</v>
      </c>
    </row>
    <row r="67" spans="1:271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65">
        <v>3159</v>
      </c>
      <c r="JI67" s="46">
        <v>3148</v>
      </c>
      <c r="JJ67" s="46">
        <v>3232</v>
      </c>
      <c r="JK67" s="66">
        <v>3340</v>
      </c>
    </row>
    <row r="68" spans="1:271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65">
        <v>1139</v>
      </c>
      <c r="JI68" s="46">
        <v>1140</v>
      </c>
      <c r="JJ68" s="46">
        <v>1080</v>
      </c>
      <c r="JK68" s="66">
        <v>1088</v>
      </c>
    </row>
    <row r="69" spans="1:271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65">
        <v>1229</v>
      </c>
      <c r="JI69" s="46">
        <v>1227</v>
      </c>
      <c r="JJ69" s="46">
        <v>1237</v>
      </c>
      <c r="JK69" s="66">
        <v>1321</v>
      </c>
    </row>
    <row r="70" spans="1:271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65">
        <v>366</v>
      </c>
      <c r="JI70" s="46">
        <v>370</v>
      </c>
      <c r="JJ70" s="46">
        <v>375</v>
      </c>
      <c r="JK70" s="66">
        <v>374</v>
      </c>
    </row>
    <row r="71" spans="1:271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65">
        <v>360</v>
      </c>
      <c r="JI71" s="46">
        <v>359</v>
      </c>
      <c r="JJ71" s="46">
        <v>350</v>
      </c>
      <c r="JK71" s="66">
        <v>355</v>
      </c>
    </row>
    <row r="72" spans="1:271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65">
        <v>118</v>
      </c>
      <c r="JI72" s="46">
        <v>117</v>
      </c>
      <c r="JJ72" s="46">
        <v>117</v>
      </c>
      <c r="JK72" s="66">
        <v>117</v>
      </c>
    </row>
    <row r="73" spans="1:271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65">
        <v>1952</v>
      </c>
      <c r="JI73" s="46">
        <v>1975</v>
      </c>
      <c r="JJ73" s="46">
        <v>1980</v>
      </c>
      <c r="JK73" s="66">
        <v>1956</v>
      </c>
    </row>
    <row r="74" spans="1:271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65">
        <v>275</v>
      </c>
      <c r="JI74" s="46">
        <v>259</v>
      </c>
      <c r="JJ74" s="46">
        <v>243</v>
      </c>
      <c r="JK74" s="66">
        <v>243</v>
      </c>
    </row>
    <row r="75" spans="1:271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65">
        <v>204</v>
      </c>
      <c r="JI75" s="46">
        <v>169</v>
      </c>
      <c r="JJ75" s="46">
        <v>141</v>
      </c>
      <c r="JK75" s="66">
        <v>143</v>
      </c>
    </row>
    <row r="76" spans="1:271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>SUM(JG59:JG75)</f>
        <v>58238</v>
      </c>
      <c r="JH76" s="32">
        <f>SUM(JH59:JH75)</f>
        <v>58526</v>
      </c>
      <c r="JI76" s="33">
        <f>SUM(JI59:JI75)</f>
        <v>58788</v>
      </c>
      <c r="JJ76" s="33">
        <f>SUM(JJ59:JJ75)</f>
        <v>59065</v>
      </c>
      <c r="JK76" s="34">
        <f>SUM(JK59:JK75)</f>
        <v>59416</v>
      </c>
    </row>
    <row r="77" spans="1:271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65">
        <v>1835</v>
      </c>
      <c r="JI77" s="46">
        <v>1844</v>
      </c>
      <c r="JJ77" s="46">
        <v>1842</v>
      </c>
      <c r="JK77" s="66">
        <v>1836</v>
      </c>
    </row>
    <row r="78" spans="1:271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65">
        <v>6226</v>
      </c>
      <c r="JI78" s="46">
        <v>6181</v>
      </c>
      <c r="JJ78" s="46">
        <v>6102</v>
      </c>
      <c r="JK78" s="66">
        <v>6097</v>
      </c>
    </row>
    <row r="79" spans="1:271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65">
        <v>21851</v>
      </c>
      <c r="JI79" s="46">
        <v>21974</v>
      </c>
      <c r="JJ79" s="46">
        <v>22424</v>
      </c>
      <c r="JK79" s="66">
        <v>21555</v>
      </c>
    </row>
    <row r="80" spans="1:271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65">
        <v>5816</v>
      </c>
      <c r="JI80" s="46">
        <v>5845</v>
      </c>
      <c r="JJ80" s="46">
        <v>5230</v>
      </c>
      <c r="JK80" s="66">
        <v>5930</v>
      </c>
    </row>
    <row r="81" spans="1:271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65">
        <v>2962</v>
      </c>
      <c r="JI81" s="46">
        <v>2978</v>
      </c>
      <c r="JJ81" s="46">
        <v>2921</v>
      </c>
      <c r="JK81" s="66">
        <v>2933</v>
      </c>
    </row>
    <row r="82" spans="1:271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65">
        <v>919</v>
      </c>
      <c r="JI82" s="46">
        <v>921</v>
      </c>
      <c r="JJ82" s="46">
        <v>924</v>
      </c>
      <c r="JK82" s="66">
        <v>927</v>
      </c>
    </row>
    <row r="83" spans="1:271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65">
        <v>6193</v>
      </c>
      <c r="JI83" s="46">
        <v>6167</v>
      </c>
      <c r="JJ83" s="46">
        <v>6178</v>
      </c>
      <c r="JK83" s="66">
        <v>6114</v>
      </c>
    </row>
    <row r="84" spans="1:271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65">
        <v>12035</v>
      </c>
      <c r="JI84" s="46">
        <v>11797</v>
      </c>
      <c r="JJ84" s="46">
        <v>11802</v>
      </c>
      <c r="JK84" s="66">
        <v>11744</v>
      </c>
    </row>
    <row r="85" spans="1:271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65">
        <v>590</v>
      </c>
      <c r="JI85" s="46">
        <v>587</v>
      </c>
      <c r="JJ85" s="46">
        <v>585</v>
      </c>
      <c r="JK85" s="66">
        <v>570</v>
      </c>
    </row>
    <row r="86" spans="1:271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65">
        <v>4636</v>
      </c>
      <c r="JI86" s="46">
        <v>4480</v>
      </c>
      <c r="JJ86" s="46">
        <v>4590</v>
      </c>
      <c r="JK86" s="66">
        <v>4616</v>
      </c>
    </row>
    <row r="87" spans="1:271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65">
        <v>1372</v>
      </c>
      <c r="JI87" s="46">
        <v>1381</v>
      </c>
      <c r="JJ87" s="46">
        <v>1358</v>
      </c>
      <c r="JK87" s="66">
        <v>1345</v>
      </c>
    </row>
    <row r="88" spans="1:271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65">
        <v>2711</v>
      </c>
      <c r="JI88" s="46">
        <v>2725</v>
      </c>
      <c r="JJ88" s="46">
        <v>2683</v>
      </c>
      <c r="JK88" s="66">
        <v>2779</v>
      </c>
    </row>
    <row r="89" spans="1:271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>SUM(JG77:JG88)</f>
        <v>67643</v>
      </c>
      <c r="JH89" s="32">
        <f>SUM(JH77:JH88)</f>
        <v>67146</v>
      </c>
      <c r="JI89" s="33">
        <f>SUM(JI77:JI88)</f>
        <v>66880</v>
      </c>
      <c r="JJ89" s="33">
        <f>SUM(JJ77:JJ88)</f>
        <v>66639</v>
      </c>
      <c r="JK89" s="34">
        <f>SUM(JK77:JK88)</f>
        <v>66446</v>
      </c>
    </row>
    <row r="90" spans="1:271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65">
        <v>45811</v>
      </c>
      <c r="JI90" s="46">
        <v>45841</v>
      </c>
      <c r="JJ90" s="46">
        <v>45465</v>
      </c>
      <c r="JK90" s="66">
        <v>45762</v>
      </c>
    </row>
    <row r="91" spans="1:271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>SUM(JG90)</f>
        <v>46725</v>
      </c>
      <c r="JH91" s="32">
        <f>SUM(JH90)</f>
        <v>45811</v>
      </c>
      <c r="JI91" s="33">
        <f>SUM(JI90)</f>
        <v>45841</v>
      </c>
      <c r="JJ91" s="33">
        <f>SUM(JJ90)</f>
        <v>45465</v>
      </c>
      <c r="JK91" s="34">
        <f>SUM(JK90)</f>
        <v>45762</v>
      </c>
    </row>
    <row r="92" spans="1:271" s="27" customFormat="1" x14ac:dyDescent="0.2">
      <c r="A92" s="36"/>
      <c r="B92" s="92" t="s">
        <v>33</v>
      </c>
      <c r="C92" s="93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>JG25+JG32+JG36+JG41+JG46+JG58+JG76+JG89+JG91</f>
        <v>388949</v>
      </c>
      <c r="JH92" s="78">
        <f>JH25+JH32+JH36+JH41+JH46+JH58+JH76+JH89+JH91</f>
        <v>388222</v>
      </c>
      <c r="JI92" s="40">
        <f>JI25+JI32+JI36+JI41+JI46+JI58+JI76+JI89+JI91</f>
        <v>388746</v>
      </c>
      <c r="JJ92" s="40">
        <f>JJ25+JJ32+JJ36+JJ41+JJ46+JJ58+JJ76+JJ89+JJ91</f>
        <v>389036</v>
      </c>
      <c r="JK92" s="79">
        <f>JK25+JK32+JK36+JK41+JK46+JK58+JK76+JK89+JK91</f>
        <v>389372</v>
      </c>
    </row>
    <row r="93" spans="1:271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65">
        <v>37566</v>
      </c>
      <c r="JI93" s="46">
        <v>38937</v>
      </c>
      <c r="JJ93" s="46">
        <v>39836</v>
      </c>
      <c r="JK93" s="66">
        <v>40214</v>
      </c>
    </row>
    <row r="94" spans="1:271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65">
        <v>63328</v>
      </c>
      <c r="JI94" s="46">
        <v>62268</v>
      </c>
      <c r="JJ94" s="46">
        <v>62064</v>
      </c>
      <c r="JK94" s="66">
        <v>61867</v>
      </c>
    </row>
    <row r="95" spans="1:271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>SUM(JG93:JG94)</f>
        <v>99351</v>
      </c>
      <c r="JH95" s="32">
        <f>SUM(JH93:JH94)</f>
        <v>100894</v>
      </c>
      <c r="JI95" s="33">
        <f>SUM(JI93:JI94)</f>
        <v>101205</v>
      </c>
      <c r="JJ95" s="33">
        <f>SUM(JJ93:JJ94)</f>
        <v>101900</v>
      </c>
      <c r="JK95" s="34">
        <f>SUM(JK93:JK94)</f>
        <v>102081</v>
      </c>
    </row>
    <row r="96" spans="1:271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65">
        <v>4220</v>
      </c>
      <c r="JI96" s="46">
        <v>4228</v>
      </c>
      <c r="JJ96" s="46">
        <v>4183</v>
      </c>
      <c r="JK96" s="66">
        <v>4084</v>
      </c>
    </row>
    <row r="97" spans="1:271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65">
        <v>19548</v>
      </c>
      <c r="JI97" s="46">
        <v>19708</v>
      </c>
      <c r="JJ97" s="46">
        <v>19887</v>
      </c>
      <c r="JK97" s="66">
        <v>19876</v>
      </c>
    </row>
    <row r="98" spans="1:271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65">
        <v>1275</v>
      </c>
      <c r="JI98" s="46">
        <v>1306</v>
      </c>
      <c r="JJ98" s="46">
        <v>1313</v>
      </c>
      <c r="JK98" s="66">
        <v>1271</v>
      </c>
    </row>
    <row r="99" spans="1:271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65">
        <v>9751</v>
      </c>
      <c r="JI99" s="46">
        <v>9941</v>
      </c>
      <c r="JJ99" s="46">
        <v>10061</v>
      </c>
      <c r="JK99" s="66">
        <v>9823</v>
      </c>
    </row>
    <row r="100" spans="1:271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>SUM(JG96:JG99)</f>
        <v>35196</v>
      </c>
      <c r="JH100" s="32">
        <f>SUM(JH96:JH99)</f>
        <v>34794</v>
      </c>
      <c r="JI100" s="33">
        <f>SUM(JI96:JI99)</f>
        <v>35183</v>
      </c>
      <c r="JJ100" s="33">
        <f>SUM(JJ96:JJ99)</f>
        <v>35444</v>
      </c>
      <c r="JK100" s="34">
        <f>SUM(JK96:JK99)</f>
        <v>35054</v>
      </c>
    </row>
    <row r="101" spans="1:271" s="44" customFormat="1" ht="12.9" x14ac:dyDescent="0.2">
      <c r="A101" s="48"/>
      <c r="B101" s="102" t="s">
        <v>114</v>
      </c>
      <c r="C101" s="103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>JG95+JG100</f>
        <v>134547</v>
      </c>
      <c r="JH101" s="80">
        <f>JH95+JH100</f>
        <v>135688</v>
      </c>
      <c r="JI101" s="52">
        <f>JI95+JI100</f>
        <v>136388</v>
      </c>
      <c r="JJ101" s="52">
        <f>JJ95+JJ100</f>
        <v>137344</v>
      </c>
      <c r="JK101" s="81">
        <f>JK95+JK100</f>
        <v>137135</v>
      </c>
    </row>
    <row r="102" spans="1:271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65">
        <v>4087</v>
      </c>
      <c r="JI102" s="46">
        <v>4164</v>
      </c>
      <c r="JJ102" s="46">
        <v>4259</v>
      </c>
      <c r="JK102" s="66">
        <v>4209</v>
      </c>
    </row>
    <row r="103" spans="1:271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>SUM(JG102)</f>
        <v>4039</v>
      </c>
      <c r="JH103" s="32">
        <f>SUM(JH102)</f>
        <v>4087</v>
      </c>
      <c r="JI103" s="33">
        <f>SUM(JI102)</f>
        <v>4164</v>
      </c>
      <c r="JJ103" s="33">
        <f>SUM(JJ102)</f>
        <v>4259</v>
      </c>
      <c r="JK103" s="34">
        <f>SUM(JK102)</f>
        <v>4209</v>
      </c>
    </row>
    <row r="104" spans="1:271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65">
        <v>5346</v>
      </c>
      <c r="JI104" s="46">
        <v>5386</v>
      </c>
      <c r="JJ104" s="46">
        <v>5360</v>
      </c>
      <c r="JK104" s="66">
        <v>5331</v>
      </c>
    </row>
    <row r="105" spans="1:271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>SUM(JG104)</f>
        <v>5354</v>
      </c>
      <c r="JH105" s="32">
        <f>SUM(JH104)</f>
        <v>5346</v>
      </c>
      <c r="JI105" s="33">
        <f>SUM(JI104)</f>
        <v>5386</v>
      </c>
      <c r="JJ105" s="33">
        <f>SUM(JJ104)</f>
        <v>5360</v>
      </c>
      <c r="JK105" s="34">
        <f>SUM(JK104)</f>
        <v>5331</v>
      </c>
    </row>
    <row r="106" spans="1:271" s="27" customFormat="1" x14ac:dyDescent="0.2">
      <c r="A106" s="36"/>
      <c r="B106" s="92" t="s">
        <v>129</v>
      </c>
      <c r="C106" s="93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>JG103+JG105</f>
        <v>9393</v>
      </c>
      <c r="JH106" s="78">
        <f>JH103+JH105</f>
        <v>9433</v>
      </c>
      <c r="JI106" s="40">
        <f>JI103+JI105</f>
        <v>9550</v>
      </c>
      <c r="JJ106" s="40">
        <f>JJ103+JJ105</f>
        <v>9619</v>
      </c>
      <c r="JK106" s="79">
        <f>JK103+JK105</f>
        <v>9540</v>
      </c>
    </row>
    <row r="107" spans="1:271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65">
        <v>767</v>
      </c>
      <c r="JI107" s="46">
        <v>768</v>
      </c>
      <c r="JJ107" s="46">
        <v>821</v>
      </c>
      <c r="JK107" s="66">
        <v>831</v>
      </c>
    </row>
    <row r="108" spans="1:271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>SUM(JG107)</f>
        <v>743</v>
      </c>
      <c r="JH108" s="32">
        <f>SUM(JH107)</f>
        <v>767</v>
      </c>
      <c r="JI108" s="33">
        <f>SUM(JI107)</f>
        <v>768</v>
      </c>
      <c r="JJ108" s="33">
        <f>SUM(JJ107)</f>
        <v>821</v>
      </c>
      <c r="JK108" s="34">
        <f>SUM(JK107)</f>
        <v>831</v>
      </c>
    </row>
    <row r="109" spans="1:271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65">
        <v>504</v>
      </c>
      <c r="JI109" s="46">
        <v>504</v>
      </c>
      <c r="JJ109" s="46">
        <v>517</v>
      </c>
      <c r="JK109" s="66">
        <v>530</v>
      </c>
    </row>
    <row r="110" spans="1:271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65">
        <v>6935</v>
      </c>
      <c r="JI110" s="46">
        <v>6963</v>
      </c>
      <c r="JJ110" s="46">
        <v>7033</v>
      </c>
      <c r="JK110" s="66">
        <v>7015</v>
      </c>
    </row>
    <row r="111" spans="1:271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65">
        <v>2785</v>
      </c>
      <c r="JI111" s="46">
        <v>2818</v>
      </c>
      <c r="JJ111" s="46">
        <v>2951</v>
      </c>
      <c r="JK111" s="66">
        <v>2925</v>
      </c>
    </row>
    <row r="112" spans="1:271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>SUM(JG109:JG111)</f>
        <v>10327</v>
      </c>
      <c r="JH112" s="32">
        <f>SUM(JH109:JH111)</f>
        <v>10224</v>
      </c>
      <c r="JI112" s="33">
        <f>SUM(JI109:JI111)</f>
        <v>10285</v>
      </c>
      <c r="JJ112" s="33">
        <f>SUM(JJ109:JJ111)</f>
        <v>10501</v>
      </c>
      <c r="JK112" s="34">
        <f>SUM(JK109:JK111)</f>
        <v>10470</v>
      </c>
    </row>
    <row r="113" spans="1:271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65">
        <v>3609</v>
      </c>
      <c r="JI113" s="46">
        <v>3853</v>
      </c>
      <c r="JJ113" s="46">
        <v>4123</v>
      </c>
      <c r="JK113" s="66">
        <v>3968</v>
      </c>
    </row>
    <row r="114" spans="1:271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65">
        <v>463</v>
      </c>
      <c r="JI114" s="46">
        <v>463</v>
      </c>
      <c r="JJ114" s="46">
        <v>431</v>
      </c>
      <c r="JK114" s="66">
        <v>402</v>
      </c>
    </row>
    <row r="115" spans="1:271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65">
        <v>10</v>
      </c>
      <c r="JI115" s="46">
        <v>13</v>
      </c>
      <c r="JJ115" s="46">
        <v>13</v>
      </c>
      <c r="JK115" s="66">
        <v>12</v>
      </c>
    </row>
    <row r="116" spans="1:271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65">
        <v>2020</v>
      </c>
      <c r="JI116" s="46">
        <v>2077</v>
      </c>
      <c r="JJ116" s="46">
        <v>2095</v>
      </c>
      <c r="JK116" s="70">
        <v>2123</v>
      </c>
    </row>
    <row r="117" spans="1:271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65">
        <v>974</v>
      </c>
      <c r="JI117" s="46">
        <v>977</v>
      </c>
      <c r="JJ117" s="46">
        <v>976</v>
      </c>
      <c r="JK117" s="66">
        <v>986</v>
      </c>
    </row>
    <row r="118" spans="1:271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65">
        <v>1099</v>
      </c>
      <c r="JI118" s="46">
        <v>991</v>
      </c>
      <c r="JJ118" s="46">
        <v>996</v>
      </c>
      <c r="JK118" s="66">
        <v>987</v>
      </c>
    </row>
    <row r="119" spans="1:271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65">
        <v>12726</v>
      </c>
      <c r="JI119" s="46">
        <v>12868</v>
      </c>
      <c r="JJ119" s="46">
        <v>13007</v>
      </c>
      <c r="JK119" s="66">
        <v>13102</v>
      </c>
    </row>
    <row r="120" spans="1:271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65">
        <v>6700</v>
      </c>
      <c r="JI120" s="46">
        <v>6809</v>
      </c>
      <c r="JJ120" s="46">
        <v>6835</v>
      </c>
      <c r="JK120" s="66">
        <v>6788</v>
      </c>
    </row>
    <row r="121" spans="1:271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65">
        <v>419</v>
      </c>
      <c r="JI121" s="46">
        <v>421</v>
      </c>
      <c r="JJ121" s="46">
        <v>355</v>
      </c>
      <c r="JK121" s="66">
        <v>416</v>
      </c>
    </row>
    <row r="122" spans="1:271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65">
        <v>3</v>
      </c>
      <c r="JI122" s="46">
        <v>3</v>
      </c>
      <c r="JJ122" s="46">
        <v>2</v>
      </c>
      <c r="JK122" s="66">
        <v>1</v>
      </c>
    </row>
    <row r="123" spans="1:271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>SUM(JG113:JG122)</f>
        <v>27679</v>
      </c>
      <c r="JH123" s="32">
        <f>SUM(JH113:JH122)</f>
        <v>28023</v>
      </c>
      <c r="JI123" s="33">
        <f>SUM(JI113:JI122)</f>
        <v>28475</v>
      </c>
      <c r="JJ123" s="33">
        <f>SUM(JJ113:JJ122)</f>
        <v>28833</v>
      </c>
      <c r="JK123" s="34">
        <f>SUM(JK113:JK122)</f>
        <v>28785</v>
      </c>
    </row>
    <row r="124" spans="1:271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65">
        <v>2923</v>
      </c>
      <c r="JI124" s="46">
        <v>3051</v>
      </c>
      <c r="JJ124" s="46">
        <v>3308</v>
      </c>
      <c r="JK124" s="66">
        <v>3277</v>
      </c>
    </row>
    <row r="125" spans="1:271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65">
        <v>13667</v>
      </c>
      <c r="JI125" s="46">
        <v>13739</v>
      </c>
      <c r="JJ125" s="46">
        <v>13720</v>
      </c>
      <c r="JK125" s="66">
        <v>13616</v>
      </c>
    </row>
    <row r="126" spans="1:271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65">
        <v>13669</v>
      </c>
      <c r="JI126" s="46">
        <v>13701</v>
      </c>
      <c r="JJ126" s="46">
        <v>13530</v>
      </c>
      <c r="JK126" s="66">
        <v>13603</v>
      </c>
    </row>
    <row r="127" spans="1:271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65">
        <v>17945</v>
      </c>
      <c r="JI127" s="46">
        <v>17922</v>
      </c>
      <c r="JJ127" s="46">
        <v>18464</v>
      </c>
      <c r="JK127" s="66">
        <v>18618</v>
      </c>
    </row>
    <row r="128" spans="1:271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65">
        <v>8848</v>
      </c>
      <c r="JI128" s="46">
        <v>8779</v>
      </c>
      <c r="JJ128" s="46">
        <v>8787</v>
      </c>
      <c r="JK128" s="66">
        <v>8996</v>
      </c>
    </row>
    <row r="129" spans="1:271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65">
        <v>11173</v>
      </c>
      <c r="JI129" s="46">
        <v>11173</v>
      </c>
      <c r="JJ129" s="46">
        <v>11093</v>
      </c>
      <c r="JK129" s="66">
        <v>11042</v>
      </c>
    </row>
    <row r="130" spans="1:271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65">
        <v>289</v>
      </c>
      <c r="JI130" s="46">
        <v>288</v>
      </c>
      <c r="JJ130" s="46">
        <v>293</v>
      </c>
      <c r="JK130" s="66">
        <v>299</v>
      </c>
    </row>
    <row r="131" spans="1:271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65">
        <v>1470</v>
      </c>
      <c r="JI131" s="46">
        <v>1555</v>
      </c>
      <c r="JJ131" s="46">
        <v>1532</v>
      </c>
      <c r="JK131" s="66">
        <v>1596</v>
      </c>
    </row>
    <row r="132" spans="1:271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65">
        <v>7084</v>
      </c>
      <c r="JI132" s="46">
        <v>7358</v>
      </c>
      <c r="JJ132" s="46">
        <v>7374</v>
      </c>
      <c r="JK132" s="66">
        <v>7511</v>
      </c>
    </row>
    <row r="133" spans="1:271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65">
        <v>3724</v>
      </c>
      <c r="JI133" s="46">
        <v>3537</v>
      </c>
      <c r="JJ133" s="46">
        <v>3589</v>
      </c>
      <c r="JK133" s="66">
        <v>3619</v>
      </c>
    </row>
    <row r="134" spans="1:271" s="27" customFormat="1" x14ac:dyDescent="0.2">
      <c r="A134" s="20"/>
      <c r="B134" s="21"/>
      <c r="C134" s="22" t="s">
        <v>174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65">
        <v>4670</v>
      </c>
      <c r="JI134" s="46">
        <v>4635</v>
      </c>
      <c r="JJ134" s="46">
        <v>4585</v>
      </c>
      <c r="JK134" s="66">
        <v>4568</v>
      </c>
    </row>
    <row r="135" spans="1:271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5">
        <v>1077</v>
      </c>
    </row>
    <row r="136" spans="1:271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65">
        <v>3634</v>
      </c>
      <c r="JI136" s="46">
        <v>3634</v>
      </c>
      <c r="JJ136" s="46">
        <v>3610</v>
      </c>
      <c r="JK136" s="66">
        <v>3557</v>
      </c>
    </row>
    <row r="137" spans="1:271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65">
        <v>2122</v>
      </c>
      <c r="JI137" s="46">
        <v>2157</v>
      </c>
      <c r="JJ137" s="46">
        <v>2250</v>
      </c>
      <c r="JK137" s="66">
        <v>2257</v>
      </c>
    </row>
    <row r="138" spans="1:271" s="27" customFormat="1" x14ac:dyDescent="0.2">
      <c r="A138" s="20"/>
      <c r="B138" s="21"/>
      <c r="C138" s="22" t="s">
        <v>179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65">
        <v>6218</v>
      </c>
      <c r="JI138" s="46">
        <v>6190</v>
      </c>
      <c r="JJ138" s="46">
        <v>6235</v>
      </c>
      <c r="JK138" s="66">
        <v>6179</v>
      </c>
    </row>
    <row r="139" spans="1:271" s="27" customFormat="1" x14ac:dyDescent="0.2">
      <c r="A139" s="20"/>
      <c r="B139" s="21"/>
      <c r="C139" s="22" t="s">
        <v>181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65">
        <v>3702</v>
      </c>
      <c r="JI139" s="46">
        <v>3703</v>
      </c>
      <c r="JJ139" s="46">
        <v>3759</v>
      </c>
      <c r="JK139" s="66">
        <v>3686</v>
      </c>
    </row>
    <row r="140" spans="1:271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>SUM(JG124:JG139)</f>
        <v>102075</v>
      </c>
      <c r="JH140" s="32">
        <f>SUM(JH124:JH139)</f>
        <v>102276</v>
      </c>
      <c r="JI140" s="33">
        <f>SUM(JI124:JI139)</f>
        <v>102574</v>
      </c>
      <c r="JJ140" s="33">
        <f>SUM(JJ124:JJ139)</f>
        <v>103266</v>
      </c>
      <c r="JK140" s="34">
        <f>SUM(JK124:JK139)</f>
        <v>103501</v>
      </c>
    </row>
    <row r="141" spans="1:271" s="27" customFormat="1" x14ac:dyDescent="0.2">
      <c r="A141" s="20"/>
      <c r="B141" s="21" t="s">
        <v>184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65">
        <v>1266</v>
      </c>
      <c r="JI141" s="46">
        <v>1268</v>
      </c>
      <c r="JJ141" s="46">
        <v>1269</v>
      </c>
      <c r="JK141" s="66">
        <v>1273</v>
      </c>
    </row>
    <row r="142" spans="1:271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5">
        <v>8255</v>
      </c>
    </row>
    <row r="143" spans="1:271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65">
        <v>14461</v>
      </c>
      <c r="JI143" s="46">
        <v>14500</v>
      </c>
      <c r="JJ143" s="46">
        <v>14738</v>
      </c>
      <c r="JK143" s="66">
        <v>14898</v>
      </c>
    </row>
    <row r="144" spans="1:271" s="44" customFormat="1" ht="12.9" x14ac:dyDescent="0.2">
      <c r="A144" s="42"/>
      <c r="B144" s="43"/>
      <c r="C144" s="31" t="s">
        <v>184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>SUM(JG141:JG143)</f>
        <v>23605</v>
      </c>
      <c r="JH144" s="32">
        <f>SUM(JH141:JH143)</f>
        <v>23800</v>
      </c>
      <c r="JI144" s="33">
        <f>SUM(JI141:JI143)</f>
        <v>23877</v>
      </c>
      <c r="JJ144" s="33">
        <f>SUM(JJ141:JJ143)</f>
        <v>24195</v>
      </c>
      <c r="JK144" s="34">
        <f>SUM(JK141:JK143)</f>
        <v>24426</v>
      </c>
    </row>
    <row r="145" spans="1:271" s="27" customFormat="1" ht="27.2" x14ac:dyDescent="0.2">
      <c r="A145" s="20"/>
      <c r="B145" s="21" t="s">
        <v>187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67">
        <v>306</v>
      </c>
      <c r="JI145" s="84">
        <v>449</v>
      </c>
      <c r="JJ145" s="59">
        <v>476</v>
      </c>
      <c r="JK145" s="64">
        <v>477</v>
      </c>
    </row>
    <row r="146" spans="1:271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65">
        <v>71</v>
      </c>
      <c r="JI146" s="46">
        <v>66</v>
      </c>
      <c r="JJ146" s="46">
        <v>67</v>
      </c>
      <c r="JK146" s="66">
        <v>66</v>
      </c>
    </row>
    <row r="147" spans="1:271" s="27" customFormat="1" x14ac:dyDescent="0.2">
      <c r="A147" s="20"/>
      <c r="B147" s="21"/>
      <c r="C147" s="22" t="s">
        <v>189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65">
        <v>1314</v>
      </c>
      <c r="JI147" s="46">
        <v>1325</v>
      </c>
      <c r="JJ147" s="46">
        <v>1334</v>
      </c>
      <c r="JK147" s="66">
        <v>1424</v>
      </c>
    </row>
    <row r="148" spans="1:271" s="27" customFormat="1" x14ac:dyDescent="0.2">
      <c r="A148" s="20"/>
      <c r="B148" s="21"/>
      <c r="C148" s="22" t="s">
        <v>191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65">
        <v>7513</v>
      </c>
      <c r="JI148" s="46">
        <v>7522</v>
      </c>
      <c r="JJ148" s="46">
        <v>7680</v>
      </c>
      <c r="JK148" s="66">
        <v>7735</v>
      </c>
    </row>
    <row r="149" spans="1:271" s="27" customFormat="1" x14ac:dyDescent="0.2">
      <c r="A149" s="20"/>
      <c r="B149" s="21"/>
      <c r="C149" s="22" t="s">
        <v>193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65">
        <v>73</v>
      </c>
      <c r="JI149" s="46">
        <v>93</v>
      </c>
      <c r="JJ149" s="46">
        <v>98</v>
      </c>
      <c r="JK149" s="66">
        <v>100</v>
      </c>
    </row>
    <row r="150" spans="1:271" s="27" customFormat="1" x14ac:dyDescent="0.2">
      <c r="A150" s="20"/>
      <c r="B150" s="21"/>
      <c r="C150" s="22" t="s">
        <v>195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65">
        <v>54</v>
      </c>
      <c r="JI150" s="46">
        <v>58</v>
      </c>
      <c r="JJ150" s="46">
        <v>60</v>
      </c>
      <c r="JK150" s="66">
        <v>60</v>
      </c>
    </row>
    <row r="151" spans="1:271" s="44" customFormat="1" ht="12.9" x14ac:dyDescent="0.2">
      <c r="A151" s="42"/>
      <c r="B151" s="43"/>
      <c r="C151" s="31" t="s">
        <v>187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>SUM(JG145:JG150)</f>
        <v>9308</v>
      </c>
      <c r="JH151" s="32">
        <f>SUM(JH145:JH150)</f>
        <v>9331</v>
      </c>
      <c r="JI151" s="33">
        <f>SUM(JI145:JI150)</f>
        <v>9513</v>
      </c>
      <c r="JJ151" s="33">
        <f>SUM(JJ145:JJ150)</f>
        <v>9715</v>
      </c>
      <c r="JK151" s="34">
        <f>SUM(JK145:JK150)</f>
        <v>9862</v>
      </c>
    </row>
    <row r="152" spans="1:271" s="27" customFormat="1" ht="27.2" x14ac:dyDescent="0.2">
      <c r="A152" s="20"/>
      <c r="B152" s="21" t="s">
        <v>197</v>
      </c>
      <c r="C152" s="22" t="s">
        <v>198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71">
        <v>6382</v>
      </c>
      <c r="JI152" s="58">
        <v>6384</v>
      </c>
      <c r="JJ152" s="58">
        <v>6451</v>
      </c>
      <c r="JK152" s="72">
        <v>6461</v>
      </c>
    </row>
    <row r="153" spans="1:271" s="27" customFormat="1" x14ac:dyDescent="0.2">
      <c r="A153" s="20"/>
      <c r="B153" s="21"/>
      <c r="C153" s="22" t="s">
        <v>200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65">
        <v>2010</v>
      </c>
      <c r="JI153" s="46">
        <v>1970</v>
      </c>
      <c r="JJ153" s="46">
        <v>1937</v>
      </c>
      <c r="JK153" s="66">
        <v>1777</v>
      </c>
    </row>
    <row r="154" spans="1:271" s="27" customFormat="1" x14ac:dyDescent="0.2">
      <c r="A154" s="20"/>
      <c r="B154" s="21"/>
      <c r="C154" s="22" t="s">
        <v>202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65">
        <v>34561</v>
      </c>
      <c r="JI154" s="46">
        <v>35034</v>
      </c>
      <c r="JJ154" s="46">
        <v>35365</v>
      </c>
      <c r="JK154" s="66">
        <v>35434</v>
      </c>
    </row>
    <row r="155" spans="1:271" s="44" customFormat="1" ht="12.9" x14ac:dyDescent="0.2">
      <c r="A155" s="42"/>
      <c r="B155" s="43"/>
      <c r="C155" s="31" t="s">
        <v>197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>SUM(JG152:JG154)</f>
        <v>42684</v>
      </c>
      <c r="JH155" s="32">
        <f>SUM(JH152:JH154)</f>
        <v>42953</v>
      </c>
      <c r="JI155" s="33">
        <f>SUM(JI152:JI154)</f>
        <v>43388</v>
      </c>
      <c r="JJ155" s="33">
        <f>SUM(JJ152:JJ154)</f>
        <v>43753</v>
      </c>
      <c r="JK155" s="34">
        <f>SUM(JK152:JK154)</f>
        <v>43672</v>
      </c>
    </row>
    <row r="156" spans="1:271" s="27" customFormat="1" ht="54.35" x14ac:dyDescent="0.2">
      <c r="A156" s="20"/>
      <c r="B156" s="21" t="s">
        <v>204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65">
        <v>47</v>
      </c>
      <c r="JI156" s="46">
        <v>46</v>
      </c>
      <c r="JJ156" s="46">
        <v>44</v>
      </c>
      <c r="JK156" s="66">
        <v>44</v>
      </c>
    </row>
    <row r="157" spans="1:271" s="27" customFormat="1" x14ac:dyDescent="0.2">
      <c r="A157" s="20"/>
      <c r="B157" s="21"/>
      <c r="C157" s="22" t="s">
        <v>206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65">
        <v>531</v>
      </c>
      <c r="JI157" s="46">
        <v>535</v>
      </c>
      <c r="JJ157" s="46">
        <v>530</v>
      </c>
      <c r="JK157" s="66">
        <v>536</v>
      </c>
    </row>
    <row r="158" spans="1:271" s="27" customFormat="1" x14ac:dyDescent="0.2">
      <c r="A158" s="20"/>
      <c r="B158" s="21"/>
      <c r="C158" s="22" t="s">
        <v>207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65">
        <v>1083</v>
      </c>
      <c r="JI158" s="46">
        <v>1096</v>
      </c>
      <c r="JJ158" s="46">
        <v>1101</v>
      </c>
      <c r="JK158" s="66">
        <v>1107</v>
      </c>
    </row>
    <row r="159" spans="1:271" s="27" customFormat="1" x14ac:dyDescent="0.2">
      <c r="A159" s="20"/>
      <c r="B159" s="21"/>
      <c r="C159" s="22" t="s">
        <v>208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65">
        <v>1050</v>
      </c>
      <c r="JI159" s="46">
        <v>1067</v>
      </c>
      <c r="JJ159" s="46">
        <v>1101</v>
      </c>
      <c r="JK159" s="66">
        <v>1109</v>
      </c>
    </row>
    <row r="160" spans="1:271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70">
        <v>882</v>
      </c>
    </row>
    <row r="161" spans="1:271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65">
        <v>185</v>
      </c>
      <c r="JI161" s="24">
        <v>198</v>
      </c>
      <c r="JJ161" s="24">
        <v>208</v>
      </c>
      <c r="JK161" s="25">
        <v>206</v>
      </c>
    </row>
    <row r="162" spans="1:271" s="27" customFormat="1" x14ac:dyDescent="0.2">
      <c r="A162" s="20"/>
      <c r="B162" s="21"/>
      <c r="C162" s="22" t="s">
        <v>210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65">
        <v>2</v>
      </c>
      <c r="JI162" s="46">
        <v>2</v>
      </c>
      <c r="JJ162" s="46">
        <v>2</v>
      </c>
      <c r="JK162" s="66">
        <v>2</v>
      </c>
    </row>
    <row r="163" spans="1:271" s="27" customFormat="1" x14ac:dyDescent="0.2">
      <c r="A163" s="20"/>
      <c r="B163" s="21"/>
      <c r="C163" s="22" t="s">
        <v>211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65">
        <v>17</v>
      </c>
      <c r="JI163" s="46">
        <v>17</v>
      </c>
      <c r="JJ163" s="46">
        <v>16</v>
      </c>
      <c r="JK163" s="66">
        <v>16</v>
      </c>
    </row>
    <row r="164" spans="1:271" s="27" customFormat="1" x14ac:dyDescent="0.2">
      <c r="A164" s="20"/>
      <c r="B164" s="21"/>
      <c r="C164" s="22" t="s">
        <v>213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65">
        <v>489</v>
      </c>
      <c r="JI164" s="46">
        <v>492</v>
      </c>
      <c r="JJ164" s="46">
        <v>483</v>
      </c>
      <c r="JK164" s="66">
        <v>486</v>
      </c>
    </row>
    <row r="165" spans="1:271" s="27" customFormat="1" x14ac:dyDescent="0.2">
      <c r="A165" s="20"/>
      <c r="B165" s="21"/>
      <c r="C165" s="22" t="s">
        <v>215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65">
        <v>73</v>
      </c>
      <c r="JI165" s="46">
        <v>73</v>
      </c>
      <c r="JJ165" s="46">
        <v>75</v>
      </c>
      <c r="JK165" s="66">
        <v>73</v>
      </c>
    </row>
    <row r="166" spans="1:271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65">
        <v>792</v>
      </c>
      <c r="JI166" s="46">
        <v>787</v>
      </c>
      <c r="JJ166" s="46">
        <v>776</v>
      </c>
      <c r="JK166" s="66">
        <v>769</v>
      </c>
    </row>
    <row r="167" spans="1:271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65">
        <v>1398</v>
      </c>
      <c r="JI167" s="46">
        <v>1415</v>
      </c>
      <c r="JJ167" s="46">
        <v>1423</v>
      </c>
      <c r="JK167" s="66">
        <v>1420</v>
      </c>
    </row>
    <row r="168" spans="1:271" s="27" customFormat="1" x14ac:dyDescent="0.2">
      <c r="A168" s="20"/>
      <c r="B168" s="21"/>
      <c r="C168" s="22" t="s">
        <v>219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65">
        <v>2157</v>
      </c>
      <c r="JI168" s="46">
        <v>2219</v>
      </c>
      <c r="JJ168" s="46">
        <v>2199</v>
      </c>
      <c r="JK168" s="66">
        <v>2263</v>
      </c>
    </row>
    <row r="169" spans="1:271" s="27" customFormat="1" x14ac:dyDescent="0.2">
      <c r="A169" s="20"/>
      <c r="B169" s="21"/>
      <c r="C169" s="22" t="s">
        <v>221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65">
        <v>1347</v>
      </c>
      <c r="JI169" s="46">
        <v>1387</v>
      </c>
      <c r="JJ169" s="46">
        <v>1495</v>
      </c>
      <c r="JK169" s="66">
        <v>1555</v>
      </c>
    </row>
    <row r="170" spans="1:271" s="44" customFormat="1" ht="12.9" x14ac:dyDescent="0.2">
      <c r="A170" s="42"/>
      <c r="B170" s="43"/>
      <c r="C170" s="31" t="s">
        <v>204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>SUM(JG156:JG169)</f>
        <v>9998</v>
      </c>
      <c r="JH170" s="32">
        <f>SUM(JH156:JH169)</f>
        <v>10055</v>
      </c>
      <c r="JI170" s="33">
        <f>SUM(JI156:JI169)</f>
        <v>10224</v>
      </c>
      <c r="JJ170" s="33">
        <f>SUM(JJ156:JJ169)</f>
        <v>10338</v>
      </c>
      <c r="JK170" s="34">
        <f>SUM(JK156:JK169)</f>
        <v>10468</v>
      </c>
    </row>
    <row r="171" spans="1:271" s="27" customFormat="1" ht="40.75" x14ac:dyDescent="0.2">
      <c r="A171" s="20"/>
      <c r="B171" s="21" t="s">
        <v>224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65">
        <v>274</v>
      </c>
      <c r="JI171" s="46">
        <v>282</v>
      </c>
      <c r="JJ171" s="46">
        <v>294</v>
      </c>
      <c r="JK171" s="66">
        <v>291</v>
      </c>
    </row>
    <row r="172" spans="1:271" s="27" customFormat="1" x14ac:dyDescent="0.2">
      <c r="A172" s="20"/>
      <c r="B172" s="21"/>
      <c r="C172" s="22" t="s">
        <v>199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65">
        <v>1202</v>
      </c>
      <c r="JI172" s="46">
        <v>1207</v>
      </c>
      <c r="JJ172" s="46">
        <v>1215</v>
      </c>
      <c r="JK172" s="66">
        <v>1217</v>
      </c>
    </row>
    <row r="173" spans="1:271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65">
        <v>373</v>
      </c>
      <c r="JI173" s="46">
        <v>361</v>
      </c>
      <c r="JJ173" s="46">
        <v>372</v>
      </c>
      <c r="JK173" s="66">
        <v>368</v>
      </c>
    </row>
    <row r="174" spans="1:271" s="27" customFormat="1" x14ac:dyDescent="0.2">
      <c r="A174" s="20"/>
      <c r="B174" s="21"/>
      <c r="C174" s="22" t="s">
        <v>214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5">
        <v>2537</v>
      </c>
    </row>
    <row r="175" spans="1:271" s="27" customFormat="1" x14ac:dyDescent="0.2">
      <c r="A175" s="20"/>
      <c r="B175" s="21"/>
      <c r="C175" s="22" t="s">
        <v>223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63">
        <v>24476</v>
      </c>
      <c r="JI175" s="59">
        <v>24826</v>
      </c>
      <c r="JJ175" s="59">
        <v>24958</v>
      </c>
      <c r="JK175" s="64">
        <v>25114</v>
      </c>
    </row>
    <row r="176" spans="1:271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65">
        <v>4060</v>
      </c>
      <c r="JI176" s="46">
        <v>4249</v>
      </c>
      <c r="JJ176" s="46">
        <v>4251</v>
      </c>
      <c r="JK176" s="66">
        <v>4219</v>
      </c>
    </row>
    <row r="177" spans="1:271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5">
        <v>1385</v>
      </c>
    </row>
    <row r="178" spans="1:271" s="27" customFormat="1" x14ac:dyDescent="0.2">
      <c r="A178" s="20"/>
      <c r="B178" s="21"/>
      <c r="C178" s="22" t="s">
        <v>192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65">
        <v>10880</v>
      </c>
      <c r="JI178" s="46">
        <v>11078</v>
      </c>
      <c r="JJ178" s="46">
        <v>11368</v>
      </c>
      <c r="JK178" s="66">
        <v>11490</v>
      </c>
    </row>
    <row r="179" spans="1:271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65">
        <v>4347</v>
      </c>
      <c r="JI179" s="46">
        <v>4367</v>
      </c>
      <c r="JJ179" s="46">
        <v>4370</v>
      </c>
      <c r="JK179" s="66">
        <v>4435</v>
      </c>
    </row>
    <row r="180" spans="1:271" s="27" customFormat="1" x14ac:dyDescent="0.2">
      <c r="A180" s="20"/>
      <c r="B180" s="21"/>
      <c r="C180" s="22" t="s">
        <v>229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65">
        <v>1571</v>
      </c>
      <c r="JI180" s="46">
        <v>1568</v>
      </c>
      <c r="JJ180" s="46">
        <v>1574</v>
      </c>
      <c r="JK180" s="66">
        <v>1551</v>
      </c>
    </row>
    <row r="181" spans="1:271" s="27" customFormat="1" x14ac:dyDescent="0.2">
      <c r="A181" s="20"/>
      <c r="B181" s="21"/>
      <c r="C181" s="22" t="s">
        <v>230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65">
        <v>249</v>
      </c>
      <c r="JI181" s="46">
        <v>248</v>
      </c>
      <c r="JJ181" s="46">
        <v>258</v>
      </c>
      <c r="JK181" s="66">
        <v>244</v>
      </c>
    </row>
    <row r="182" spans="1:271" s="44" customFormat="1" ht="12.9" x14ac:dyDescent="0.2">
      <c r="A182" s="42"/>
      <c r="B182" s="43"/>
      <c r="C182" s="31" t="s">
        <v>224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>SUM(JG171:JG181)</f>
        <v>50787</v>
      </c>
      <c r="JH182" s="32">
        <f>SUM(JH171:JH181)</f>
        <v>51431</v>
      </c>
      <c r="JI182" s="33">
        <f>SUM(JI171:JI181)</f>
        <v>52135</v>
      </c>
      <c r="JJ182" s="33">
        <f>SUM(JJ171:JJ181)</f>
        <v>52613</v>
      </c>
      <c r="JK182" s="34">
        <f>SUM(JK171:JK181)</f>
        <v>52851</v>
      </c>
    </row>
    <row r="183" spans="1:271" s="27" customFormat="1" ht="67.95" x14ac:dyDescent="0.2">
      <c r="A183" s="20"/>
      <c r="B183" s="21" t="s">
        <v>233</v>
      </c>
      <c r="C183" s="22" t="s">
        <v>212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65">
        <v>1181</v>
      </c>
      <c r="JI183" s="46">
        <v>1203</v>
      </c>
      <c r="JJ183" s="46">
        <v>1240</v>
      </c>
      <c r="JK183" s="66">
        <v>1266</v>
      </c>
    </row>
    <row r="184" spans="1:271" s="27" customFormat="1" x14ac:dyDescent="0.2">
      <c r="A184" s="20"/>
      <c r="B184" s="21"/>
      <c r="C184" s="22" t="s">
        <v>222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65">
        <v>1545</v>
      </c>
      <c r="JI184" s="46">
        <v>1556</v>
      </c>
      <c r="JJ184" s="46">
        <v>1563</v>
      </c>
      <c r="JK184" s="66">
        <v>1564</v>
      </c>
    </row>
    <row r="185" spans="1:271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65">
        <v>14</v>
      </c>
      <c r="JI185" s="46">
        <v>10</v>
      </c>
      <c r="JJ185" s="45">
        <v>2</v>
      </c>
      <c r="JK185" s="70">
        <v>13</v>
      </c>
    </row>
    <row r="186" spans="1:271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65">
        <v>431</v>
      </c>
      <c r="JI186" s="45">
        <v>458</v>
      </c>
      <c r="JJ186" s="46">
        <v>418</v>
      </c>
      <c r="JK186" s="70">
        <v>374</v>
      </c>
    </row>
    <row r="187" spans="1:271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65">
        <v>2624</v>
      </c>
      <c r="JI187" s="46">
        <v>2547</v>
      </c>
      <c r="JJ187" s="46">
        <v>2719</v>
      </c>
      <c r="JK187" s="66">
        <v>2861</v>
      </c>
    </row>
    <row r="188" spans="1:271" s="27" customFormat="1" x14ac:dyDescent="0.2">
      <c r="A188" s="20"/>
      <c r="B188" s="21"/>
      <c r="C188" s="22" t="s">
        <v>172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65">
        <v>22874</v>
      </c>
      <c r="JI188" s="46">
        <v>23366</v>
      </c>
      <c r="JJ188" s="46">
        <v>24258</v>
      </c>
      <c r="JK188" s="66">
        <v>24614</v>
      </c>
    </row>
    <row r="189" spans="1:271" s="27" customFormat="1" x14ac:dyDescent="0.2">
      <c r="A189" s="20"/>
      <c r="B189" s="21"/>
      <c r="C189" s="22" t="s">
        <v>175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65">
        <v>18602</v>
      </c>
      <c r="JI189" s="46">
        <v>19260</v>
      </c>
      <c r="JJ189" s="46">
        <v>20000</v>
      </c>
      <c r="JK189" s="66">
        <v>20066</v>
      </c>
    </row>
    <row r="190" spans="1:271" s="27" customFormat="1" x14ac:dyDescent="0.2">
      <c r="A190" s="20"/>
      <c r="B190" s="21"/>
      <c r="C190" s="22" t="s">
        <v>185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65">
        <v>350</v>
      </c>
      <c r="JI190" s="46">
        <v>345</v>
      </c>
      <c r="JJ190" s="46">
        <v>349</v>
      </c>
      <c r="JK190" s="66">
        <v>346</v>
      </c>
    </row>
    <row r="191" spans="1:271" s="27" customFormat="1" x14ac:dyDescent="0.2">
      <c r="A191" s="20"/>
      <c r="B191" s="21"/>
      <c r="C191" s="22" t="s">
        <v>173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65">
        <v>1537</v>
      </c>
      <c r="JI191" s="46">
        <v>1575</v>
      </c>
      <c r="JJ191" s="46">
        <v>1607</v>
      </c>
      <c r="JK191" s="66">
        <v>1647</v>
      </c>
    </row>
    <row r="192" spans="1:271" s="27" customFormat="1" x14ac:dyDescent="0.2">
      <c r="A192" s="20"/>
      <c r="B192" s="21"/>
      <c r="C192" s="22" t="s">
        <v>186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65">
        <v>10667</v>
      </c>
      <c r="JI192" s="46">
        <v>10883</v>
      </c>
      <c r="JJ192" s="46">
        <v>11037</v>
      </c>
      <c r="JK192" s="66">
        <v>11415</v>
      </c>
    </row>
    <row r="193" spans="1:271" s="27" customFormat="1" x14ac:dyDescent="0.2">
      <c r="A193" s="20"/>
      <c r="B193" s="21"/>
      <c r="C193" s="22" t="s">
        <v>188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69">
        <v>179</v>
      </c>
      <c r="JI193" s="45">
        <v>184</v>
      </c>
      <c r="JJ193" s="45">
        <v>186</v>
      </c>
      <c r="JK193" s="70">
        <v>173</v>
      </c>
    </row>
    <row r="194" spans="1:271" s="27" customFormat="1" x14ac:dyDescent="0.2">
      <c r="A194" s="20"/>
      <c r="B194" s="21"/>
      <c r="C194" s="22" t="s">
        <v>190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65">
        <v>1160</v>
      </c>
      <c r="JI194" s="46">
        <v>1130</v>
      </c>
      <c r="JJ194" s="46">
        <v>1090</v>
      </c>
      <c r="JK194" s="66">
        <v>1082</v>
      </c>
    </row>
    <row r="195" spans="1:271" s="44" customFormat="1" ht="12.9" x14ac:dyDescent="0.2">
      <c r="A195" s="42"/>
      <c r="B195" s="43"/>
      <c r="C195" s="31" t="s">
        <v>233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>SUM(JG183:JG194)</f>
        <v>60651</v>
      </c>
      <c r="JH195" s="32">
        <f>SUM(JH183:JH194)</f>
        <v>61164</v>
      </c>
      <c r="JI195" s="33">
        <f>SUM(JI183:JI194)</f>
        <v>62517</v>
      </c>
      <c r="JJ195" s="33">
        <f>SUM(JJ183:JJ194)</f>
        <v>64469</v>
      </c>
      <c r="JK195" s="34">
        <f>SUM(JK183:JK194)</f>
        <v>65421</v>
      </c>
    </row>
    <row r="196" spans="1:271" s="27" customFormat="1" ht="54.35" x14ac:dyDescent="0.2">
      <c r="A196" s="20"/>
      <c r="B196" s="21" t="s">
        <v>242</v>
      </c>
      <c r="C196" s="22" t="s">
        <v>194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65">
        <v>23083</v>
      </c>
      <c r="JI196" s="46">
        <v>22864</v>
      </c>
      <c r="JJ196" s="46">
        <v>22932</v>
      </c>
      <c r="JK196" s="66">
        <v>22862</v>
      </c>
    </row>
    <row r="197" spans="1:271" s="44" customFormat="1" ht="12.9" x14ac:dyDescent="0.2">
      <c r="A197" s="42"/>
      <c r="B197" s="43"/>
      <c r="C197" s="31" t="s">
        <v>242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>SUM(JG196)</f>
        <v>23069</v>
      </c>
      <c r="JH197" s="32">
        <f>SUM(JH196)</f>
        <v>23083</v>
      </c>
      <c r="JI197" s="33">
        <f>SUM(JI196)</f>
        <v>22864</v>
      </c>
      <c r="JJ197" s="33">
        <f>SUM(JJ196)</f>
        <v>22932</v>
      </c>
      <c r="JK197" s="34">
        <f>SUM(JK196)</f>
        <v>22862</v>
      </c>
    </row>
    <row r="198" spans="1:271" s="27" customFormat="1" ht="54.35" x14ac:dyDescent="0.2">
      <c r="A198" s="20"/>
      <c r="B198" s="21" t="s">
        <v>243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65">
        <v>610</v>
      </c>
      <c r="JI198" s="46">
        <v>611</v>
      </c>
      <c r="JJ198" s="46">
        <v>581</v>
      </c>
      <c r="JK198" s="66">
        <v>590</v>
      </c>
    </row>
    <row r="199" spans="1:271" s="27" customFormat="1" x14ac:dyDescent="0.2">
      <c r="A199" s="20"/>
      <c r="B199" s="21"/>
      <c r="C199" s="22" t="s">
        <v>183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65">
        <v>5664</v>
      </c>
      <c r="JI199" s="46">
        <v>5687</v>
      </c>
      <c r="JJ199" s="46">
        <v>5753</v>
      </c>
      <c r="JK199" s="66">
        <v>5757</v>
      </c>
    </row>
    <row r="200" spans="1:271" s="27" customFormat="1" x14ac:dyDescent="0.2">
      <c r="A200" s="20"/>
      <c r="B200" s="21"/>
      <c r="C200" s="22" t="s">
        <v>178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65">
        <v>1542</v>
      </c>
      <c r="JI200" s="46">
        <v>1569</v>
      </c>
      <c r="JJ200" s="46">
        <v>1568</v>
      </c>
      <c r="JK200" s="66">
        <v>1585</v>
      </c>
    </row>
    <row r="201" spans="1:271" s="27" customFormat="1" x14ac:dyDescent="0.2">
      <c r="A201" s="20"/>
      <c r="B201" s="21"/>
      <c r="C201" s="22" t="s">
        <v>182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65">
        <v>581</v>
      </c>
      <c r="JI201" s="46">
        <v>562</v>
      </c>
      <c r="JJ201" s="46">
        <v>557</v>
      </c>
      <c r="JK201" s="66">
        <v>573</v>
      </c>
    </row>
    <row r="202" spans="1:271" s="27" customFormat="1" x14ac:dyDescent="0.2">
      <c r="A202" s="20"/>
      <c r="B202" s="21"/>
      <c r="C202" s="22" t="s">
        <v>180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65">
        <v>10787</v>
      </c>
      <c r="JI202" s="46">
        <v>11016</v>
      </c>
      <c r="JJ202" s="46">
        <v>11008</v>
      </c>
      <c r="JK202" s="66">
        <v>11008</v>
      </c>
    </row>
    <row r="203" spans="1:271" s="27" customFormat="1" x14ac:dyDescent="0.2">
      <c r="A203" s="20"/>
      <c r="B203" s="21"/>
      <c r="C203" s="22" t="s">
        <v>246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65">
        <v>7</v>
      </c>
      <c r="JI203" s="46">
        <v>7</v>
      </c>
      <c r="JJ203" s="46">
        <v>7</v>
      </c>
      <c r="JK203" s="66">
        <v>11</v>
      </c>
    </row>
    <row r="204" spans="1:271" s="27" customFormat="1" x14ac:dyDescent="0.2">
      <c r="A204" s="20"/>
      <c r="B204" s="21"/>
      <c r="C204" s="22" t="s">
        <v>247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65">
        <v>3506</v>
      </c>
      <c r="JI204" s="46">
        <v>3522</v>
      </c>
      <c r="JJ204" s="46">
        <v>3516</v>
      </c>
      <c r="JK204" s="66">
        <v>3437</v>
      </c>
    </row>
    <row r="205" spans="1:271" s="44" customFormat="1" ht="12.9" x14ac:dyDescent="0.2">
      <c r="A205" s="42"/>
      <c r="B205" s="43"/>
      <c r="C205" s="31" t="s">
        <v>243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>SUM(JG198:JG204)</f>
        <v>22659</v>
      </c>
      <c r="JH205" s="32">
        <f>SUM(JH198:JH204)</f>
        <v>22697</v>
      </c>
      <c r="JI205" s="33">
        <f>SUM(JI198:JI204)</f>
        <v>22974</v>
      </c>
      <c r="JJ205" s="33">
        <f>SUM(JJ198:JJ204)</f>
        <v>22990</v>
      </c>
      <c r="JK205" s="34">
        <f>SUM(JK198:JK204)</f>
        <v>22961</v>
      </c>
    </row>
    <row r="206" spans="1:271" s="27" customFormat="1" x14ac:dyDescent="0.2">
      <c r="A206" s="20"/>
      <c r="B206" s="21" t="s">
        <v>249</v>
      </c>
      <c r="C206" s="22" t="s">
        <v>201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65">
        <v>8832</v>
      </c>
      <c r="JI206" s="46">
        <v>8908</v>
      </c>
      <c r="JJ206" s="46">
        <v>8949</v>
      </c>
      <c r="JK206" s="66">
        <v>8871</v>
      </c>
    </row>
    <row r="207" spans="1:271" s="27" customFormat="1" x14ac:dyDescent="0.2">
      <c r="A207" s="20"/>
      <c r="B207" s="21"/>
      <c r="C207" s="22" t="s">
        <v>225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65">
        <v>2992</v>
      </c>
      <c r="JI207" s="46">
        <v>3067</v>
      </c>
      <c r="JJ207" s="46">
        <v>3052</v>
      </c>
      <c r="JK207" s="66">
        <v>3052</v>
      </c>
    </row>
    <row r="208" spans="1:271" s="44" customFormat="1" ht="12.9" x14ac:dyDescent="0.2">
      <c r="A208" s="42"/>
      <c r="B208" s="43"/>
      <c r="C208" s="31" t="s">
        <v>249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>SUM(JG206:JG207)</f>
        <v>11913</v>
      </c>
      <c r="JH208" s="32">
        <f>SUM(JH206:JH207)</f>
        <v>11824</v>
      </c>
      <c r="JI208" s="33">
        <f>SUM(JI206:JI207)</f>
        <v>11975</v>
      </c>
      <c r="JJ208" s="33">
        <f>SUM(JJ206:JJ207)</f>
        <v>12001</v>
      </c>
      <c r="JK208" s="34">
        <f>SUM(JK206:JK207)</f>
        <v>11923</v>
      </c>
    </row>
    <row r="209" spans="1:271" s="27" customFormat="1" ht="27.2" x14ac:dyDescent="0.2">
      <c r="A209" s="20"/>
      <c r="B209" s="21" t="s">
        <v>251</v>
      </c>
      <c r="C209" s="22" t="s">
        <v>239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65">
        <v>11573</v>
      </c>
      <c r="JI209" s="46">
        <v>11620</v>
      </c>
      <c r="JJ209" s="46">
        <v>11682</v>
      </c>
      <c r="JK209" s="66">
        <v>11637</v>
      </c>
    </row>
    <row r="210" spans="1:271" s="44" customFormat="1" ht="12.9" x14ac:dyDescent="0.2">
      <c r="A210" s="42"/>
      <c r="B210" s="43"/>
      <c r="C210" s="31" t="s">
        <v>251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>SUM(JG209)</f>
        <v>11688</v>
      </c>
      <c r="JH210" s="32">
        <f>SUM(JH209)</f>
        <v>11573</v>
      </c>
      <c r="JI210" s="33">
        <f>SUM(JI209)</f>
        <v>11620</v>
      </c>
      <c r="JJ210" s="33">
        <f>SUM(JJ209)</f>
        <v>11682</v>
      </c>
      <c r="JK210" s="34">
        <f>SUM(JK209)</f>
        <v>11637</v>
      </c>
    </row>
    <row r="211" spans="1:271" s="27" customFormat="1" x14ac:dyDescent="0.2">
      <c r="A211" s="20"/>
      <c r="B211" s="21" t="s">
        <v>252</v>
      </c>
      <c r="C211" s="22" t="s">
        <v>196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65">
        <v>1368</v>
      </c>
      <c r="JI211" s="46">
        <v>1373</v>
      </c>
      <c r="JJ211" s="46">
        <v>1362</v>
      </c>
      <c r="JK211" s="66">
        <v>1383</v>
      </c>
    </row>
    <row r="212" spans="1:271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65">
        <v>341</v>
      </c>
      <c r="JI212" s="46">
        <v>340</v>
      </c>
      <c r="JJ212" s="46">
        <v>336</v>
      </c>
      <c r="JK212" s="66">
        <v>342</v>
      </c>
    </row>
    <row r="213" spans="1:271" s="27" customFormat="1" x14ac:dyDescent="0.2">
      <c r="A213" s="20"/>
      <c r="B213" s="21"/>
      <c r="C213" s="22" t="s">
        <v>209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65">
        <v>33</v>
      </c>
      <c r="JI213" s="46">
        <v>33</v>
      </c>
      <c r="JJ213" s="46">
        <v>33</v>
      </c>
      <c r="JK213" s="66">
        <v>34</v>
      </c>
    </row>
    <row r="214" spans="1:271" s="27" customFormat="1" x14ac:dyDescent="0.2">
      <c r="A214" s="20"/>
      <c r="B214" s="21"/>
      <c r="C214" s="22" t="s">
        <v>216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65">
        <v>224</v>
      </c>
      <c r="JI214" s="46">
        <v>230</v>
      </c>
      <c r="JJ214" s="46">
        <v>232</v>
      </c>
      <c r="JK214" s="66">
        <v>229</v>
      </c>
    </row>
    <row r="215" spans="1:271" s="27" customFormat="1" x14ac:dyDescent="0.2">
      <c r="A215" s="20"/>
      <c r="B215" s="21"/>
      <c r="C215" s="22" t="s">
        <v>217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65">
        <v>1424</v>
      </c>
      <c r="JI215" s="46">
        <v>1431</v>
      </c>
      <c r="JJ215" s="46">
        <v>1438</v>
      </c>
      <c r="JK215" s="66">
        <v>1432</v>
      </c>
    </row>
    <row r="216" spans="1:271" s="27" customFormat="1" x14ac:dyDescent="0.2">
      <c r="A216" s="20"/>
      <c r="B216" s="21"/>
      <c r="C216" s="22" t="s">
        <v>226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5">
        <v>2395</v>
      </c>
    </row>
    <row r="217" spans="1:271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65">
        <v>3192</v>
      </c>
      <c r="JI217" s="46">
        <v>3152</v>
      </c>
      <c r="JJ217" s="46">
        <v>3179</v>
      </c>
      <c r="JK217" s="66">
        <v>3200</v>
      </c>
    </row>
    <row r="218" spans="1:271" s="27" customFormat="1" x14ac:dyDescent="0.2">
      <c r="A218" s="20"/>
      <c r="B218" s="21"/>
      <c r="C218" s="22" t="s">
        <v>231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65">
        <v>1081</v>
      </c>
      <c r="JI218" s="46">
        <v>1093</v>
      </c>
      <c r="JJ218" s="46">
        <v>1112</v>
      </c>
      <c r="JK218" s="66">
        <v>1112</v>
      </c>
    </row>
    <row r="219" spans="1:271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65">
        <v>1766</v>
      </c>
      <c r="JI219" s="46">
        <v>1787</v>
      </c>
      <c r="JJ219" s="46">
        <v>1760</v>
      </c>
      <c r="JK219" s="66">
        <v>1744</v>
      </c>
    </row>
    <row r="220" spans="1:271" s="27" customFormat="1" x14ac:dyDescent="0.2">
      <c r="A220" s="20"/>
      <c r="B220" s="21"/>
      <c r="C220" s="22" t="s">
        <v>234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65">
        <v>803</v>
      </c>
      <c r="JI220" s="46">
        <v>840</v>
      </c>
      <c r="JJ220" s="46">
        <v>827</v>
      </c>
      <c r="JK220" s="66">
        <v>804</v>
      </c>
    </row>
    <row r="221" spans="1:271" s="27" customFormat="1" x14ac:dyDescent="0.2">
      <c r="A221" s="20"/>
      <c r="B221" s="21"/>
      <c r="C221" s="22" t="s">
        <v>238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65">
        <v>2505</v>
      </c>
      <c r="JI221" s="46">
        <v>2502</v>
      </c>
      <c r="JJ221" s="46">
        <v>2525</v>
      </c>
      <c r="JK221" s="66">
        <v>2538</v>
      </c>
    </row>
    <row r="222" spans="1:271" s="27" customFormat="1" x14ac:dyDescent="0.2">
      <c r="A222" s="20"/>
      <c r="B222" s="21"/>
      <c r="C222" s="22" t="s">
        <v>240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65">
        <v>25800</v>
      </c>
      <c r="JI222" s="46">
        <v>26155</v>
      </c>
      <c r="JJ222" s="46">
        <v>26689</v>
      </c>
      <c r="JK222" s="66">
        <v>26578</v>
      </c>
    </row>
    <row r="223" spans="1:271" s="27" customFormat="1" x14ac:dyDescent="0.2">
      <c r="A223" s="20"/>
      <c r="B223" s="21"/>
      <c r="C223" s="22" t="s">
        <v>250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65">
        <v>1914</v>
      </c>
      <c r="JI223" s="46">
        <v>1932</v>
      </c>
      <c r="JJ223" s="46">
        <v>1903</v>
      </c>
      <c r="JK223" s="66">
        <v>1897</v>
      </c>
    </row>
    <row r="224" spans="1:271" s="44" customFormat="1" ht="12.9" x14ac:dyDescent="0.2">
      <c r="A224" s="42"/>
      <c r="B224" s="43"/>
      <c r="C224" s="31" t="s">
        <v>252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>SUM(JG211:JG223)</f>
        <v>42672</v>
      </c>
      <c r="JH224" s="32">
        <f>SUM(JH211:JH223)</f>
        <v>42870</v>
      </c>
      <c r="JI224" s="33">
        <f>SUM(JI211:JI223)</f>
        <v>43273</v>
      </c>
      <c r="JJ224" s="33">
        <f>SUM(JJ211:JJ223)</f>
        <v>43761</v>
      </c>
      <c r="JK224" s="34">
        <f>SUM(JK211:JK223)</f>
        <v>43688</v>
      </c>
    </row>
    <row r="225" spans="1:271" s="27" customFormat="1" x14ac:dyDescent="0.2">
      <c r="A225" s="20"/>
      <c r="B225" s="21" t="s">
        <v>264</v>
      </c>
      <c r="C225" s="22" t="s">
        <v>232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65">
        <v>1903</v>
      </c>
      <c r="JI225" s="46">
        <v>1895</v>
      </c>
      <c r="JJ225" s="46">
        <v>1887</v>
      </c>
      <c r="JK225" s="66">
        <v>1877</v>
      </c>
    </row>
    <row r="226" spans="1:271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65">
        <v>3</v>
      </c>
      <c r="JI226" s="46">
        <v>3</v>
      </c>
      <c r="JJ226" s="46">
        <v>3</v>
      </c>
      <c r="JK226" s="66">
        <v>1</v>
      </c>
    </row>
    <row r="227" spans="1:271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65">
        <v>2180</v>
      </c>
      <c r="JI227" s="46">
        <v>2198</v>
      </c>
      <c r="JJ227" s="46">
        <v>2200</v>
      </c>
      <c r="JK227" s="66">
        <v>2197</v>
      </c>
    </row>
    <row r="228" spans="1:271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5">
        <v>220</v>
      </c>
    </row>
    <row r="229" spans="1:271" s="27" customFormat="1" x14ac:dyDescent="0.2">
      <c r="A229" s="20"/>
      <c r="B229" s="21"/>
      <c r="C229" s="22" t="s">
        <v>269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65">
        <v>123</v>
      </c>
      <c r="JI229" s="46">
        <v>122</v>
      </c>
      <c r="JJ229" s="46">
        <v>120</v>
      </c>
      <c r="JK229" s="66">
        <v>124</v>
      </c>
    </row>
    <row r="230" spans="1:271" s="27" customFormat="1" x14ac:dyDescent="0.2">
      <c r="A230" s="20"/>
      <c r="B230" s="21"/>
      <c r="C230" s="22" t="s">
        <v>271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65">
        <v>547</v>
      </c>
      <c r="JI230" s="46">
        <v>565</v>
      </c>
      <c r="JJ230" s="46">
        <v>563</v>
      </c>
      <c r="JK230" s="66">
        <v>549</v>
      </c>
    </row>
    <row r="231" spans="1:271" s="44" customFormat="1" ht="12.9" x14ac:dyDescent="0.2">
      <c r="A231" s="42"/>
      <c r="B231" s="43"/>
      <c r="C231" s="31" t="s">
        <v>264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>SUM(JG225:JG230)</f>
        <v>5025</v>
      </c>
      <c r="JH231" s="32">
        <f>SUM(JH225:JH230)</f>
        <v>4986</v>
      </c>
      <c r="JI231" s="33">
        <f>SUM(JI225:JI230)</f>
        <v>5009</v>
      </c>
      <c r="JJ231" s="33">
        <f>SUM(JJ225:JJ230)</f>
        <v>4998</v>
      </c>
      <c r="JK231" s="34">
        <f>SUM(JK225:JK230)</f>
        <v>4968</v>
      </c>
    </row>
    <row r="232" spans="1:271" s="27" customFormat="1" ht="40.75" x14ac:dyDescent="0.2">
      <c r="A232" s="20"/>
      <c r="B232" s="21" t="s">
        <v>274</v>
      </c>
      <c r="C232" s="22" t="s">
        <v>205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5">
        <v>262</v>
      </c>
    </row>
    <row r="233" spans="1:271" s="27" customFormat="1" x14ac:dyDescent="0.2">
      <c r="A233" s="20"/>
      <c r="B233" s="21"/>
      <c r="C233" s="22" t="s">
        <v>203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65">
        <v>3745</v>
      </c>
      <c r="JI233" s="46">
        <v>3774</v>
      </c>
      <c r="JJ233" s="46">
        <v>3830</v>
      </c>
      <c r="JK233" s="66">
        <v>3862</v>
      </c>
    </row>
    <row r="234" spans="1:271" s="27" customFormat="1" x14ac:dyDescent="0.2">
      <c r="A234" s="20"/>
      <c r="B234" s="21"/>
      <c r="C234" s="22" t="s">
        <v>228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65">
        <v>1670</v>
      </c>
      <c r="JI234" s="46">
        <v>1686</v>
      </c>
      <c r="JJ234" s="46">
        <v>1698</v>
      </c>
      <c r="JK234" s="66">
        <v>1659</v>
      </c>
    </row>
    <row r="235" spans="1:271" s="27" customFormat="1" x14ac:dyDescent="0.2">
      <c r="A235" s="20"/>
      <c r="B235" s="21"/>
      <c r="C235" s="22" t="s">
        <v>245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65">
        <v>38</v>
      </c>
      <c r="JI235" s="46">
        <v>41</v>
      </c>
      <c r="JJ235" s="46">
        <v>40</v>
      </c>
      <c r="JK235" s="66">
        <v>39</v>
      </c>
    </row>
    <row r="236" spans="1:271" s="44" customFormat="1" ht="12.9" x14ac:dyDescent="0.2">
      <c r="A236" s="42"/>
      <c r="B236" s="43"/>
      <c r="C236" s="31" t="s">
        <v>274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>SUM(JG232:JG235)</f>
        <v>5678</v>
      </c>
      <c r="JH236" s="32">
        <f>SUM(JH232:JH235)</f>
        <v>5723</v>
      </c>
      <c r="JI236" s="33">
        <f>SUM(JI232:JI235)</f>
        <v>5773</v>
      </c>
      <c r="JJ236" s="33">
        <f>SUM(JJ232:JJ235)</f>
        <v>5839</v>
      </c>
      <c r="JK236" s="34">
        <f>SUM(JK232:JK235)</f>
        <v>5822</v>
      </c>
    </row>
    <row r="237" spans="1:271" s="27" customFormat="1" ht="27.2" x14ac:dyDescent="0.2">
      <c r="A237" s="20"/>
      <c r="B237" s="21" t="s">
        <v>280</v>
      </c>
      <c r="C237" s="22" t="s">
        <v>237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65">
        <v>4328</v>
      </c>
      <c r="JI237" s="46">
        <v>4653</v>
      </c>
      <c r="JJ237" s="46">
        <v>4648</v>
      </c>
      <c r="JK237" s="66">
        <v>4611</v>
      </c>
    </row>
    <row r="238" spans="1:271" s="27" customFormat="1" x14ac:dyDescent="0.2">
      <c r="A238" s="20"/>
      <c r="B238" s="21"/>
      <c r="C238" s="22" t="s">
        <v>236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65">
        <v>2042</v>
      </c>
      <c r="JI238" s="46">
        <v>2018</v>
      </c>
      <c r="JJ238" s="46">
        <v>1973</v>
      </c>
      <c r="JK238" s="66">
        <v>1953</v>
      </c>
    </row>
    <row r="239" spans="1:271" s="44" customFormat="1" ht="12.9" x14ac:dyDescent="0.2">
      <c r="A239" s="42"/>
      <c r="B239" s="43"/>
      <c r="C239" s="31" t="s">
        <v>280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>SUM(JG237:JG238)</f>
        <v>6324</v>
      </c>
      <c r="JH239" s="32">
        <f>SUM(JH237:JH238)</f>
        <v>6370</v>
      </c>
      <c r="JI239" s="33">
        <f>SUM(JI237:JI238)</f>
        <v>6671</v>
      </c>
      <c r="JJ239" s="33">
        <f>SUM(JJ237:JJ238)</f>
        <v>6621</v>
      </c>
      <c r="JK239" s="34">
        <f>SUM(JK237:JK238)</f>
        <v>6564</v>
      </c>
    </row>
    <row r="240" spans="1:271" s="27" customFormat="1" ht="27.2" x14ac:dyDescent="0.2">
      <c r="A240" s="20"/>
      <c r="B240" s="21" t="s">
        <v>284</v>
      </c>
      <c r="C240" s="22" t="s">
        <v>218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63">
        <v>112</v>
      </c>
      <c r="JI240" s="59">
        <v>99</v>
      </c>
      <c r="JJ240" s="59">
        <v>103</v>
      </c>
      <c r="JK240" s="64">
        <v>101</v>
      </c>
    </row>
    <row r="241" spans="1:271" s="27" customFormat="1" x14ac:dyDescent="0.2">
      <c r="A241" s="20"/>
      <c r="B241" s="21"/>
      <c r="C241" s="22" t="s">
        <v>286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65">
        <v>0</v>
      </c>
      <c r="JI241" s="46">
        <v>0</v>
      </c>
      <c r="JJ241" s="46">
        <v>0</v>
      </c>
      <c r="JK241" s="66">
        <v>0</v>
      </c>
    </row>
    <row r="242" spans="1:271" s="27" customFormat="1" x14ac:dyDescent="0.2">
      <c r="A242" s="20"/>
      <c r="B242" s="21"/>
      <c r="C242" s="22" t="s">
        <v>176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5">
        <v>223</v>
      </c>
    </row>
    <row r="243" spans="1:271" s="27" customFormat="1" x14ac:dyDescent="0.2">
      <c r="A243" s="20"/>
      <c r="B243" s="21"/>
      <c r="C243" s="22" t="s">
        <v>177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65">
        <v>89</v>
      </c>
      <c r="JI243" s="46">
        <v>86</v>
      </c>
      <c r="JJ243" s="46">
        <v>88</v>
      </c>
      <c r="JK243" s="66">
        <v>87</v>
      </c>
    </row>
    <row r="244" spans="1:271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65">
        <v>902</v>
      </c>
      <c r="JI244" s="46">
        <v>879</v>
      </c>
      <c r="JJ244" s="46">
        <v>926</v>
      </c>
      <c r="JK244" s="66">
        <v>913</v>
      </c>
    </row>
    <row r="245" spans="1:271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65">
        <v>1514</v>
      </c>
      <c r="JI245" s="46">
        <v>1520</v>
      </c>
      <c r="JJ245" s="46">
        <v>1539</v>
      </c>
      <c r="JK245" s="66">
        <v>1533</v>
      </c>
    </row>
    <row r="246" spans="1:271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65">
        <v>4213</v>
      </c>
      <c r="JI246" s="46">
        <v>4246</v>
      </c>
      <c r="JJ246" s="46">
        <v>4278</v>
      </c>
      <c r="JK246" s="66">
        <v>4289</v>
      </c>
    </row>
    <row r="247" spans="1:271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65">
        <v>1004</v>
      </c>
      <c r="JI247" s="46">
        <v>1057</v>
      </c>
      <c r="JJ247" s="46">
        <v>1112</v>
      </c>
      <c r="JK247" s="66">
        <v>1160</v>
      </c>
    </row>
    <row r="248" spans="1:271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65">
        <v>3953</v>
      </c>
      <c r="JI248" s="46">
        <v>3929</v>
      </c>
      <c r="JJ248" s="46">
        <v>3933</v>
      </c>
      <c r="JK248" s="66">
        <v>3897</v>
      </c>
    </row>
    <row r="249" spans="1:271" s="27" customFormat="1" x14ac:dyDescent="0.2">
      <c r="A249" s="20"/>
      <c r="B249" s="21"/>
      <c r="C249" s="22" t="s">
        <v>295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65">
        <v>248</v>
      </c>
      <c r="JI249" s="46">
        <v>242</v>
      </c>
      <c r="JJ249" s="46">
        <v>255</v>
      </c>
      <c r="JK249" s="66">
        <v>259</v>
      </c>
    </row>
    <row r="250" spans="1:271" s="44" customFormat="1" ht="12.9" x14ac:dyDescent="0.2">
      <c r="A250" s="42"/>
      <c r="B250" s="43"/>
      <c r="C250" s="31" t="s">
        <v>284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>SUM(JG240:JG249)</f>
        <v>12129</v>
      </c>
      <c r="JH250" s="32">
        <f>SUM(JH240:JH249)</f>
        <v>12243</v>
      </c>
      <c r="JI250" s="33">
        <f>SUM(JI240:JI249)</f>
        <v>12271</v>
      </c>
      <c r="JJ250" s="33">
        <f>SUM(JJ240:JJ249)</f>
        <v>12454</v>
      </c>
      <c r="JK250" s="34">
        <f>SUM(JK240:JK249)</f>
        <v>12462</v>
      </c>
    </row>
    <row r="251" spans="1:271" s="27" customFormat="1" ht="40.75" x14ac:dyDescent="0.2">
      <c r="A251" s="20"/>
      <c r="B251" s="21" t="s">
        <v>298</v>
      </c>
      <c r="C251" s="22" t="s">
        <v>220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65">
        <v>1493</v>
      </c>
      <c r="JI251" s="46">
        <v>1470</v>
      </c>
      <c r="JJ251" s="46">
        <v>1459</v>
      </c>
      <c r="JK251" s="66">
        <v>1473</v>
      </c>
    </row>
    <row r="252" spans="1:271" s="27" customFormat="1" x14ac:dyDescent="0.2">
      <c r="A252" s="20"/>
      <c r="B252" s="21"/>
      <c r="C252" s="22" t="s">
        <v>227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5">
        <v>175</v>
      </c>
    </row>
    <row r="253" spans="1:271" s="27" customFormat="1" x14ac:dyDescent="0.2">
      <c r="A253" s="20"/>
      <c r="B253" s="21"/>
      <c r="C253" s="22" t="s">
        <v>256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65">
        <v>2</v>
      </c>
      <c r="JI253" s="46">
        <v>2</v>
      </c>
      <c r="JJ253" s="46">
        <v>2</v>
      </c>
      <c r="JK253" s="66">
        <v>2</v>
      </c>
    </row>
    <row r="254" spans="1:271" s="44" customFormat="1" ht="12.9" x14ac:dyDescent="0.2">
      <c r="A254" s="42"/>
      <c r="B254" s="43"/>
      <c r="C254" s="31" t="s">
        <v>298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>SUM(JG251:JG253)</f>
        <v>1646</v>
      </c>
      <c r="JH254" s="32">
        <f>SUM(JH251:JH253)</f>
        <v>1654</v>
      </c>
      <c r="JI254" s="33">
        <f>SUM(JI251:JI253)</f>
        <v>1632</v>
      </c>
      <c r="JJ254" s="33">
        <f>SUM(JJ251:JJ253)</f>
        <v>1631</v>
      </c>
      <c r="JK254" s="34">
        <f>SUM(JK251:JK253)</f>
        <v>1650</v>
      </c>
    </row>
    <row r="255" spans="1:271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>JG108+JG112+JG123+JG140+JG144+JG155+JG170+JG182+JG195+JG197+JG205+JG208+JG210+JG224+JG231+JG236+JG239+JG250+JG254+JG151</f>
        <v>480660</v>
      </c>
      <c r="JH255" s="78">
        <f>JH108+JH112+JH123+JH140+JH144+JH155+JH170+JH182+JH195+JH197+JH205+JH208+JH210+JH224+JH231+JH236+JH239+JH250+JH254+JH151</f>
        <v>483047</v>
      </c>
      <c r="JI255" s="40">
        <f>JI108+JI112+JI123+JI140+JI144+JI155+JI170+JI182+JI195+JI197+JI205+JI208+JI210+JI224+JI231+JI236+JI239+JI250+JI254+JI151</f>
        <v>487818</v>
      </c>
      <c r="JJ255" s="40">
        <f>JJ108+JJ112+JJ123+JJ140+JJ144+JJ155+JJ170+JJ182+JJ195+JJ197+JJ205+JJ208+JJ210+JJ224+JJ231+JJ236+JJ239+JJ250+JJ254+JJ151</f>
        <v>493413</v>
      </c>
      <c r="JK255" s="79">
        <f>JK108+JK112+JK123+JK140+JK144+JK155+JK170+JK182+JK195+JK197+JK205+JK208+JK210+JK224+JK231+JK236+JK239+JK250+JK254+JK151</f>
        <v>494824</v>
      </c>
    </row>
    <row r="256" spans="1:271" s="27" customFormat="1" ht="40.75" x14ac:dyDescent="0.2">
      <c r="A256" s="20" t="s">
        <v>304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63">
        <v>21</v>
      </c>
      <c r="JI256" s="59">
        <v>21</v>
      </c>
      <c r="JJ256" s="59">
        <v>19</v>
      </c>
      <c r="JK256" s="64">
        <v>18</v>
      </c>
    </row>
    <row r="257" spans="1:271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>SUM(JG256)</f>
        <v>19</v>
      </c>
      <c r="JH257" s="32">
        <f>SUM(JH256)</f>
        <v>21</v>
      </c>
      <c r="JI257" s="33">
        <f>SUM(JI256)</f>
        <v>21</v>
      </c>
      <c r="JJ257" s="33">
        <f>SUM(JJ256)</f>
        <v>19</v>
      </c>
      <c r="JK257" s="34">
        <f>SUM(JK256)</f>
        <v>18</v>
      </c>
    </row>
    <row r="258" spans="1:271" s="27" customFormat="1" x14ac:dyDescent="0.2">
      <c r="A258" s="20"/>
      <c r="B258" s="21" t="s">
        <v>307</v>
      </c>
      <c r="C258" s="22" t="s">
        <v>308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65">
        <v>2</v>
      </c>
      <c r="JI258" s="46">
        <v>2</v>
      </c>
      <c r="JJ258" s="46">
        <v>4</v>
      </c>
      <c r="JK258" s="66">
        <v>6</v>
      </c>
    </row>
    <row r="259" spans="1:271" s="44" customFormat="1" ht="12.9" x14ac:dyDescent="0.2">
      <c r="A259" s="42"/>
      <c r="B259" s="43"/>
      <c r="C259" s="31" t="s">
        <v>307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>SUM(JG258)</f>
        <v>2</v>
      </c>
      <c r="JH259" s="32">
        <f>SUM(JH258)</f>
        <v>2</v>
      </c>
      <c r="JI259" s="33">
        <f>SUM(JI258)</f>
        <v>2</v>
      </c>
      <c r="JJ259" s="33">
        <f>SUM(JJ258)</f>
        <v>4</v>
      </c>
      <c r="JK259" s="34">
        <f>SUM(JK258)</f>
        <v>6</v>
      </c>
    </row>
    <row r="260" spans="1:271" s="27" customFormat="1" ht="27.2" x14ac:dyDescent="0.2">
      <c r="A260" s="20"/>
      <c r="B260" s="21" t="s">
        <v>311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65">
        <v>721</v>
      </c>
      <c r="JI260" s="46">
        <v>716</v>
      </c>
      <c r="JJ260" s="46">
        <v>726</v>
      </c>
      <c r="JK260" s="66">
        <v>729</v>
      </c>
    </row>
    <row r="261" spans="1:271" s="27" customFormat="1" x14ac:dyDescent="0.2">
      <c r="A261" s="20"/>
      <c r="B261" s="21"/>
      <c r="C261" s="22" t="s">
        <v>313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65">
        <v>0</v>
      </c>
      <c r="JI261" s="46">
        <v>0</v>
      </c>
      <c r="JJ261" s="45">
        <v>0</v>
      </c>
      <c r="JK261" s="70">
        <v>0</v>
      </c>
    </row>
    <row r="262" spans="1:271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65">
        <v>216</v>
      </c>
      <c r="JI262" s="46">
        <v>217</v>
      </c>
      <c r="JJ262" s="46">
        <v>206</v>
      </c>
      <c r="JK262" s="66">
        <v>179</v>
      </c>
    </row>
    <row r="263" spans="1:271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65">
        <v>555</v>
      </c>
      <c r="JI263" s="46">
        <v>543</v>
      </c>
      <c r="JJ263" s="46">
        <v>526</v>
      </c>
      <c r="JK263" s="66">
        <v>539</v>
      </c>
    </row>
    <row r="264" spans="1:271" s="44" customFormat="1" ht="12.9" x14ac:dyDescent="0.2">
      <c r="A264" s="42"/>
      <c r="B264" s="43"/>
      <c r="C264" s="31" t="s">
        <v>311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>SUM(JG260:JG263)</f>
        <v>1464</v>
      </c>
      <c r="JH264" s="32">
        <f>SUM(JH260:JH263)</f>
        <v>1492</v>
      </c>
      <c r="JI264" s="33">
        <f>SUM(JI260:JI263)</f>
        <v>1476</v>
      </c>
      <c r="JJ264" s="33">
        <f>SUM(JJ260:JJ263)</f>
        <v>1458</v>
      </c>
      <c r="JK264" s="34">
        <f>SUM(JK260:JK263)</f>
        <v>1447</v>
      </c>
    </row>
    <row r="265" spans="1:271" s="27" customFormat="1" ht="27.2" x14ac:dyDescent="0.2">
      <c r="A265" s="20"/>
      <c r="B265" s="21" t="s">
        <v>314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65">
        <v>144</v>
      </c>
      <c r="JI265" s="46">
        <v>154</v>
      </c>
      <c r="JJ265" s="46">
        <v>119</v>
      </c>
      <c r="JK265" s="66">
        <v>116</v>
      </c>
    </row>
    <row r="266" spans="1:271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65">
        <v>124</v>
      </c>
      <c r="JI266" s="46">
        <v>139</v>
      </c>
      <c r="JJ266" s="46">
        <v>123</v>
      </c>
      <c r="JK266" s="66">
        <v>106</v>
      </c>
    </row>
    <row r="267" spans="1:271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5">
        <v>863</v>
      </c>
    </row>
    <row r="268" spans="1:271" s="44" customFormat="1" ht="12.9" x14ac:dyDescent="0.2">
      <c r="A268" s="42"/>
      <c r="B268" s="43"/>
      <c r="C268" s="31" t="s">
        <v>314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>SUM(JG265:JG267)</f>
        <v>1139</v>
      </c>
      <c r="JH268" s="32">
        <f>SUM(JH265:JH267)</f>
        <v>1127</v>
      </c>
      <c r="JI268" s="33">
        <f>SUM(JI265:JI267)</f>
        <v>1144</v>
      </c>
      <c r="JJ268" s="33">
        <f>SUM(JJ265:JJ267)</f>
        <v>1096</v>
      </c>
      <c r="JK268" s="34">
        <f>SUM(JK265:JK267)</f>
        <v>1085</v>
      </c>
    </row>
    <row r="269" spans="1:271" s="27" customFormat="1" x14ac:dyDescent="0.2">
      <c r="A269" s="36"/>
      <c r="B269" s="92" t="s">
        <v>304</v>
      </c>
      <c r="C269" s="93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>JG257+JG259+JG264+JG268</f>
        <v>2624</v>
      </c>
      <c r="JH269" s="78">
        <f>JH257+JH259+JH264+JH268</f>
        <v>2642</v>
      </c>
      <c r="JI269" s="40">
        <f>JI257+JI259+JI264+JI268</f>
        <v>2643</v>
      </c>
      <c r="JJ269" s="40">
        <f>JJ257+JJ259+JJ264+JJ268</f>
        <v>2577</v>
      </c>
      <c r="JK269" s="79">
        <f>JK257+JK259+JK264+JK268</f>
        <v>2556</v>
      </c>
    </row>
    <row r="270" spans="1:271" s="27" customFormat="1" ht="54.35" x14ac:dyDescent="0.2">
      <c r="A270" s="20" t="s">
        <v>318</v>
      </c>
      <c r="B270" s="21" t="s">
        <v>319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65">
        <v>3179</v>
      </c>
      <c r="JI270" s="46">
        <v>3228</v>
      </c>
      <c r="JJ270" s="46">
        <v>3211</v>
      </c>
      <c r="JK270" s="66">
        <v>3205</v>
      </c>
    </row>
    <row r="271" spans="1:271" s="27" customFormat="1" x14ac:dyDescent="0.2">
      <c r="A271" s="20"/>
      <c r="B271" s="21"/>
      <c r="C271" s="22" t="s">
        <v>248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5">
        <v>2601</v>
      </c>
    </row>
    <row r="272" spans="1:271" s="44" customFormat="1" ht="12.9" x14ac:dyDescent="0.2">
      <c r="A272" s="42"/>
      <c r="B272" s="43"/>
      <c r="C272" s="31" t="s">
        <v>319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>SUM(JG270:JG271)</f>
        <v>5833</v>
      </c>
      <c r="JH272" s="32">
        <f>SUM(JH270:JH271)</f>
        <v>5794</v>
      </c>
      <c r="JI272" s="33">
        <f>SUM(JI270:JI271)</f>
        <v>5843</v>
      </c>
      <c r="JJ272" s="33">
        <f>SUM(JJ270:JJ271)</f>
        <v>5805</v>
      </c>
      <c r="JK272" s="34">
        <f>SUM(JK270:JK271)</f>
        <v>5806</v>
      </c>
    </row>
    <row r="273" spans="1:271" s="27" customFormat="1" ht="27.2" x14ac:dyDescent="0.2">
      <c r="A273" s="20"/>
      <c r="B273" s="21" t="s">
        <v>322</v>
      </c>
      <c r="C273" s="22" t="s">
        <v>253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65">
        <v>47393</v>
      </c>
      <c r="JI273" s="46">
        <v>47787</v>
      </c>
      <c r="JJ273" s="46">
        <v>47581</v>
      </c>
      <c r="JK273" s="66">
        <v>47505</v>
      </c>
    </row>
    <row r="274" spans="1:271" s="27" customFormat="1" x14ac:dyDescent="0.2">
      <c r="A274" s="20"/>
      <c r="B274" s="21"/>
      <c r="C274" s="22" t="s">
        <v>254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5">
        <v>4271</v>
      </c>
    </row>
    <row r="275" spans="1:271" s="44" customFormat="1" ht="12.9" x14ac:dyDescent="0.2">
      <c r="A275" s="42"/>
      <c r="B275" s="43"/>
      <c r="C275" s="31" t="s">
        <v>322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>SUM(JG273:JG274)</f>
        <v>51400</v>
      </c>
      <c r="JH275" s="32">
        <f>SUM(JH273:JH274)</f>
        <v>51650</v>
      </c>
      <c r="JI275" s="33">
        <f>SUM(JI273:JI274)</f>
        <v>51973</v>
      </c>
      <c r="JJ275" s="33">
        <f>SUM(JJ273:JJ274)</f>
        <v>51756</v>
      </c>
      <c r="JK275" s="34">
        <f>SUM(JK273:JK274)</f>
        <v>51776</v>
      </c>
    </row>
    <row r="276" spans="1:271" s="27" customFormat="1" ht="40.75" x14ac:dyDescent="0.2">
      <c r="A276" s="20"/>
      <c r="B276" s="21" t="s">
        <v>292</v>
      </c>
      <c r="C276" s="22" t="s">
        <v>292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73">
        <v>6952</v>
      </c>
      <c r="JI276" s="26">
        <v>7046</v>
      </c>
      <c r="JJ276" s="26">
        <v>7122</v>
      </c>
      <c r="JK276" s="74">
        <v>7279</v>
      </c>
    </row>
    <row r="277" spans="1:271" s="44" customFormat="1" ht="12.9" x14ac:dyDescent="0.2">
      <c r="A277" s="42"/>
      <c r="B277" s="43"/>
      <c r="C277" s="31" t="s">
        <v>292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>SUM(JG276)</f>
        <v>6918</v>
      </c>
      <c r="JH277" s="32">
        <f>SUM(JH276)</f>
        <v>6952</v>
      </c>
      <c r="JI277" s="33">
        <f>SUM(JI276)</f>
        <v>7046</v>
      </c>
      <c r="JJ277" s="33">
        <f>SUM(JJ276)</f>
        <v>7122</v>
      </c>
      <c r="JK277" s="34">
        <f>SUM(JK276)</f>
        <v>7279</v>
      </c>
    </row>
    <row r="278" spans="1:271" s="27" customFormat="1" ht="27.2" x14ac:dyDescent="0.2">
      <c r="A278" s="20"/>
      <c r="B278" s="21" t="s">
        <v>323</v>
      </c>
      <c r="C278" s="22" t="s">
        <v>257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65">
        <v>372</v>
      </c>
      <c r="JI278" s="46">
        <v>376</v>
      </c>
      <c r="JJ278" s="46">
        <v>382</v>
      </c>
      <c r="JK278" s="66">
        <v>442</v>
      </c>
    </row>
    <row r="279" spans="1:271" s="27" customFormat="1" x14ac:dyDescent="0.2">
      <c r="A279" s="20"/>
      <c r="B279" s="21"/>
      <c r="C279" s="22" t="s">
        <v>258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5">
        <v>36483</v>
      </c>
    </row>
    <row r="280" spans="1:271" s="27" customFormat="1" x14ac:dyDescent="0.2">
      <c r="A280" s="20"/>
      <c r="B280" s="21"/>
      <c r="C280" s="22" t="s">
        <v>283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65">
        <v>150963</v>
      </c>
      <c r="JI280" s="46">
        <v>151596</v>
      </c>
      <c r="JJ280" s="46">
        <v>152327</v>
      </c>
      <c r="JK280" s="66">
        <v>152603</v>
      </c>
    </row>
    <row r="281" spans="1:271" s="44" customFormat="1" ht="12.9" x14ac:dyDescent="0.2">
      <c r="A281" s="42"/>
      <c r="B281" s="43"/>
      <c r="C281" s="31" t="s">
        <v>323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>SUM(JG278:JG280)</f>
        <v>188776</v>
      </c>
      <c r="JH281" s="32">
        <f>SUM(JH278:JH280)</f>
        <v>187358</v>
      </c>
      <c r="JI281" s="33">
        <f>SUM(JI278:JI280)</f>
        <v>188724</v>
      </c>
      <c r="JJ281" s="33">
        <f>SUM(JJ278:JJ280)</f>
        <v>189093</v>
      </c>
      <c r="JK281" s="34">
        <f>SUM(JK278:JK280)</f>
        <v>189528</v>
      </c>
    </row>
    <row r="282" spans="1:271" s="27" customFormat="1" ht="27.2" x14ac:dyDescent="0.2">
      <c r="A282" s="20"/>
      <c r="B282" s="21" t="s">
        <v>261</v>
      </c>
      <c r="C282" s="22" t="s">
        <v>261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65">
        <v>30777</v>
      </c>
      <c r="JI282" s="46">
        <v>31102</v>
      </c>
      <c r="JJ282" s="46">
        <v>31677</v>
      </c>
      <c r="JK282" s="66">
        <v>31858</v>
      </c>
    </row>
    <row r="283" spans="1:271" s="44" customFormat="1" ht="12.9" x14ac:dyDescent="0.2">
      <c r="A283" s="42"/>
      <c r="B283" s="43"/>
      <c r="C283" s="31" t="s">
        <v>261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>SUM(JG282)</f>
        <v>31212</v>
      </c>
      <c r="JH283" s="32">
        <f>SUM(JH282)</f>
        <v>30777</v>
      </c>
      <c r="JI283" s="33">
        <f>SUM(JI282)</f>
        <v>31102</v>
      </c>
      <c r="JJ283" s="33">
        <f>SUM(JJ282)</f>
        <v>31677</v>
      </c>
      <c r="JK283" s="34">
        <f>SUM(JK282)</f>
        <v>31858</v>
      </c>
    </row>
    <row r="284" spans="1:271" s="27" customFormat="1" ht="27.2" x14ac:dyDescent="0.2">
      <c r="A284" s="20"/>
      <c r="B284" s="21" t="s">
        <v>324</v>
      </c>
      <c r="C284" s="22" t="s">
        <v>265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5">
        <v>830</v>
      </c>
    </row>
    <row r="285" spans="1:271" s="27" customFormat="1" x14ac:dyDescent="0.2">
      <c r="A285" s="20"/>
      <c r="B285" s="21"/>
      <c r="C285" s="22" t="s">
        <v>266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5">
        <v>111</v>
      </c>
    </row>
    <row r="286" spans="1:271" s="27" customFormat="1" x14ac:dyDescent="0.2">
      <c r="A286" s="20"/>
      <c r="B286" s="21"/>
      <c r="C286" s="22" t="s">
        <v>262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5">
        <v>1828</v>
      </c>
    </row>
    <row r="287" spans="1:271" s="27" customFormat="1" x14ac:dyDescent="0.2">
      <c r="A287" s="20"/>
      <c r="B287" s="21"/>
      <c r="C287" s="22" t="s">
        <v>263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5">
        <v>551</v>
      </c>
    </row>
    <row r="288" spans="1:271" s="27" customFormat="1" x14ac:dyDescent="0.2">
      <c r="A288" s="20"/>
      <c r="B288" s="21"/>
      <c r="C288" s="22" t="s">
        <v>300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65">
        <v>1477</v>
      </c>
      <c r="JI288" s="46">
        <v>1515</v>
      </c>
      <c r="JJ288" s="46">
        <v>1546</v>
      </c>
      <c r="JK288" s="66">
        <v>1562</v>
      </c>
    </row>
    <row r="289" spans="1:271" s="27" customFormat="1" x14ac:dyDescent="0.2">
      <c r="A289" s="20"/>
      <c r="B289" s="21"/>
      <c r="C289" s="22" t="s">
        <v>267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65">
        <v>1266</v>
      </c>
      <c r="JI289" s="46">
        <v>1273</v>
      </c>
      <c r="JJ289" s="46">
        <v>1307</v>
      </c>
      <c r="JK289" s="66">
        <v>1374</v>
      </c>
    </row>
    <row r="290" spans="1:271" s="44" customFormat="1" ht="12.9" x14ac:dyDescent="0.2">
      <c r="A290" s="42"/>
      <c r="B290" s="43"/>
      <c r="C290" s="31" t="s">
        <v>324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>SUM(JG284:JG289)</f>
        <v>5726</v>
      </c>
      <c r="JH290" s="32">
        <f>SUM(JH284:JH289)</f>
        <v>6082</v>
      </c>
      <c r="JI290" s="33">
        <f>SUM(JI284:JI289)</f>
        <v>6102</v>
      </c>
      <c r="JJ290" s="33">
        <f>SUM(JJ284:JJ289)</f>
        <v>6176</v>
      </c>
      <c r="JK290" s="34">
        <f>SUM(JK284:JK289)</f>
        <v>6256</v>
      </c>
    </row>
    <row r="291" spans="1:271" s="27" customFormat="1" ht="40.75" x14ac:dyDescent="0.2">
      <c r="A291" s="20"/>
      <c r="B291" s="21" t="s">
        <v>325</v>
      </c>
      <c r="C291" s="22" t="s">
        <v>303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5">
        <v>47390</v>
      </c>
    </row>
    <row r="292" spans="1:271" s="44" customFormat="1" ht="12.9" x14ac:dyDescent="0.2">
      <c r="A292" s="42"/>
      <c r="B292" s="43"/>
      <c r="C292" s="31" t="s">
        <v>325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>SUM(JG291)</f>
        <v>44444</v>
      </c>
      <c r="JH292" s="32">
        <f>SUM(JH291)</f>
        <v>46868</v>
      </c>
      <c r="JI292" s="33">
        <f>SUM(JI291)</f>
        <v>48190</v>
      </c>
      <c r="JJ292" s="33">
        <f>SUM(JJ291)</f>
        <v>48399</v>
      </c>
      <c r="JK292" s="34">
        <f>SUM(JK291)</f>
        <v>47390</v>
      </c>
    </row>
    <row r="293" spans="1:271" s="27" customFormat="1" ht="54.35" x14ac:dyDescent="0.2">
      <c r="A293" s="20"/>
      <c r="B293" s="21" t="s">
        <v>326</v>
      </c>
      <c r="C293" s="22" t="s">
        <v>259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65">
        <v>133</v>
      </c>
      <c r="JI293" s="46">
        <v>131</v>
      </c>
      <c r="JJ293" s="46">
        <v>135</v>
      </c>
      <c r="JK293" s="66">
        <v>136</v>
      </c>
    </row>
    <row r="294" spans="1:271" s="44" customFormat="1" x14ac:dyDescent="0.2">
      <c r="A294" s="42"/>
      <c r="B294" s="43"/>
      <c r="C294" s="31" t="s">
        <v>326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>SUM(JG293)</f>
        <v>131</v>
      </c>
      <c r="JH294" s="75">
        <f>SUM(JH293)</f>
        <v>133</v>
      </c>
      <c r="JI294" s="62">
        <f>SUM(JI293)</f>
        <v>131</v>
      </c>
      <c r="JJ294" s="62">
        <f>SUM(JJ293)</f>
        <v>135</v>
      </c>
      <c r="JK294" s="76">
        <f>SUM(JK293)</f>
        <v>136</v>
      </c>
    </row>
    <row r="295" spans="1:271" s="27" customFormat="1" ht="40.75" x14ac:dyDescent="0.2">
      <c r="A295" s="20"/>
      <c r="B295" s="21" t="s">
        <v>327</v>
      </c>
      <c r="C295" s="22" t="s">
        <v>244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5">
        <v>19723</v>
      </c>
    </row>
    <row r="296" spans="1:271" s="44" customFormat="1" ht="12.9" x14ac:dyDescent="0.2">
      <c r="A296" s="42"/>
      <c r="B296" s="43"/>
      <c r="C296" s="31" t="s">
        <v>327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>SUM(JG295)</f>
        <v>19651</v>
      </c>
      <c r="JH296" s="32">
        <f>SUM(JH295)</f>
        <v>19595</v>
      </c>
      <c r="JI296" s="33">
        <f>SUM(JI295)</f>
        <v>19663</v>
      </c>
      <c r="JJ296" s="33">
        <f>SUM(JJ295)</f>
        <v>19716</v>
      </c>
      <c r="JK296" s="34">
        <f>SUM(JK295)</f>
        <v>19723</v>
      </c>
    </row>
    <row r="297" spans="1:271" s="27" customFormat="1" ht="40.75" x14ac:dyDescent="0.2">
      <c r="A297" s="20"/>
      <c r="B297" s="21" t="s">
        <v>328</v>
      </c>
      <c r="C297" s="22" t="s">
        <v>268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65">
        <v>3009</v>
      </c>
      <c r="JI297" s="46">
        <v>3027</v>
      </c>
      <c r="JJ297" s="46">
        <v>3030</v>
      </c>
      <c r="JK297" s="66">
        <v>3073</v>
      </c>
    </row>
    <row r="298" spans="1:271" s="27" customFormat="1" x14ac:dyDescent="0.2">
      <c r="A298" s="20"/>
      <c r="B298" s="21"/>
      <c r="C298" s="22" t="s">
        <v>287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65">
        <v>21986</v>
      </c>
      <c r="JI298" s="46">
        <v>22126</v>
      </c>
      <c r="JJ298" s="46">
        <v>22255</v>
      </c>
      <c r="JK298" s="66">
        <v>22357</v>
      </c>
    </row>
    <row r="299" spans="1:271" s="27" customFormat="1" x14ac:dyDescent="0.2">
      <c r="A299" s="20"/>
      <c r="B299" s="21"/>
      <c r="C299" s="22" t="s">
        <v>285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5">
        <v>7361</v>
      </c>
    </row>
    <row r="300" spans="1:271" s="27" customFormat="1" x14ac:dyDescent="0.2">
      <c r="A300" s="20"/>
      <c r="B300" s="21"/>
      <c r="C300" s="22" t="s">
        <v>291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65">
        <v>1205</v>
      </c>
      <c r="JI300" s="46">
        <v>1212</v>
      </c>
      <c r="JJ300" s="46">
        <v>1237</v>
      </c>
      <c r="JK300" s="66">
        <v>1256</v>
      </c>
    </row>
    <row r="301" spans="1:271" s="44" customFormat="1" ht="12.9" x14ac:dyDescent="0.2">
      <c r="A301" s="42"/>
      <c r="B301" s="43"/>
      <c r="C301" s="31" t="s">
        <v>328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>SUM(JG297:JG300)</f>
        <v>33169</v>
      </c>
      <c r="JH301" s="32">
        <f>SUM(JH297:JH300)</f>
        <v>33470</v>
      </c>
      <c r="JI301" s="33">
        <f>SUM(JI297:JI300)</f>
        <v>33651</v>
      </c>
      <c r="JJ301" s="33">
        <f>SUM(JJ297:JJ300)</f>
        <v>33848</v>
      </c>
      <c r="JK301" s="34">
        <f>SUM(JK297:JK300)</f>
        <v>34047</v>
      </c>
    </row>
    <row r="302" spans="1:271" s="27" customFormat="1" ht="27.2" x14ac:dyDescent="0.2">
      <c r="A302" s="20"/>
      <c r="B302" s="21" t="s">
        <v>329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65">
        <v>8</v>
      </c>
      <c r="JI302" s="46">
        <v>9</v>
      </c>
      <c r="JJ302" s="46">
        <v>8</v>
      </c>
      <c r="JK302" s="66">
        <v>18</v>
      </c>
    </row>
    <row r="303" spans="1:271" s="27" customFormat="1" x14ac:dyDescent="0.2">
      <c r="A303" s="20"/>
      <c r="B303" s="21"/>
      <c r="C303" s="22" t="s">
        <v>241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65">
        <v>3012</v>
      </c>
      <c r="JI303" s="46">
        <v>2983</v>
      </c>
      <c r="JJ303" s="46">
        <v>2974</v>
      </c>
      <c r="JK303" s="66">
        <v>2963</v>
      </c>
    </row>
    <row r="304" spans="1:271" s="27" customFormat="1" x14ac:dyDescent="0.2">
      <c r="A304" s="20"/>
      <c r="B304" s="21"/>
      <c r="C304" s="22" t="s">
        <v>301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65">
        <v>15358</v>
      </c>
      <c r="JI304" s="46">
        <v>15567</v>
      </c>
      <c r="JJ304" s="46">
        <v>15404</v>
      </c>
      <c r="JK304" s="66">
        <v>15362</v>
      </c>
    </row>
    <row r="305" spans="1:271" s="27" customFormat="1" x14ac:dyDescent="0.2">
      <c r="A305" s="20"/>
      <c r="B305" s="21"/>
      <c r="C305" s="22" t="s">
        <v>302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65">
        <v>5896</v>
      </c>
      <c r="JI305" s="46">
        <v>5793</v>
      </c>
      <c r="JJ305" s="46">
        <v>5889</v>
      </c>
      <c r="JK305" s="66">
        <v>5862</v>
      </c>
    </row>
    <row r="306" spans="1:271" s="27" customFormat="1" x14ac:dyDescent="0.2">
      <c r="A306" s="20"/>
      <c r="B306" s="21"/>
      <c r="C306" s="22" t="s">
        <v>272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5">
        <v>1270</v>
      </c>
    </row>
    <row r="307" spans="1:271" s="27" customFormat="1" x14ac:dyDescent="0.2">
      <c r="A307" s="20"/>
      <c r="B307" s="21"/>
      <c r="C307" s="22" t="s">
        <v>294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5">
        <v>1244</v>
      </c>
    </row>
    <row r="308" spans="1:271" s="27" customFormat="1" x14ac:dyDescent="0.2">
      <c r="A308" s="20"/>
      <c r="B308" s="21"/>
      <c r="C308" s="22" t="s">
        <v>277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65">
        <v>2427</v>
      </c>
      <c r="JI308" s="46">
        <v>2472</v>
      </c>
      <c r="JJ308" s="46">
        <v>2463</v>
      </c>
      <c r="JK308" s="66">
        <v>2369</v>
      </c>
    </row>
    <row r="309" spans="1:271" s="27" customFormat="1" x14ac:dyDescent="0.2">
      <c r="A309" s="20"/>
      <c r="B309" s="21"/>
      <c r="C309" s="22" t="s">
        <v>278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5">
        <v>2428</v>
      </c>
    </row>
    <row r="310" spans="1:271" s="27" customFormat="1" x14ac:dyDescent="0.2">
      <c r="A310" s="20"/>
      <c r="B310" s="21"/>
      <c r="C310" s="22" t="s">
        <v>309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5">
        <v>11634</v>
      </c>
    </row>
    <row r="311" spans="1:271" s="27" customFormat="1" x14ac:dyDescent="0.2">
      <c r="A311" s="20"/>
      <c r="B311" s="21"/>
      <c r="C311" s="22" t="s">
        <v>281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65">
        <v>99</v>
      </c>
      <c r="JI311" s="46">
        <v>99</v>
      </c>
      <c r="JJ311" s="46">
        <v>100</v>
      </c>
      <c r="JK311" s="66">
        <v>103</v>
      </c>
    </row>
    <row r="312" spans="1:271" s="27" customFormat="1" x14ac:dyDescent="0.2">
      <c r="A312" s="20"/>
      <c r="B312" s="21"/>
      <c r="C312" s="22" t="s">
        <v>282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5">
        <v>2988</v>
      </c>
    </row>
    <row r="313" spans="1:271" s="27" customFormat="1" x14ac:dyDescent="0.2">
      <c r="A313" s="20"/>
      <c r="B313" s="21"/>
      <c r="C313" s="22" t="s">
        <v>288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65">
        <v>1311</v>
      </c>
      <c r="JI313" s="46">
        <v>1316</v>
      </c>
      <c r="JJ313" s="46">
        <v>1390</v>
      </c>
      <c r="JK313" s="66">
        <v>1376</v>
      </c>
    </row>
    <row r="314" spans="1:271" s="27" customFormat="1" x14ac:dyDescent="0.2">
      <c r="A314" s="20"/>
      <c r="B314" s="21"/>
      <c r="C314" s="22" t="s">
        <v>305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65">
        <v>729</v>
      </c>
      <c r="JI314" s="46">
        <v>721</v>
      </c>
      <c r="JJ314" s="46">
        <v>727</v>
      </c>
      <c r="JK314" s="66">
        <v>725</v>
      </c>
    </row>
    <row r="315" spans="1:271" s="27" customFormat="1" x14ac:dyDescent="0.2">
      <c r="A315" s="20"/>
      <c r="B315" s="21"/>
      <c r="C315" s="22" t="s">
        <v>306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65">
        <v>397</v>
      </c>
      <c r="JI315" s="46">
        <v>407</v>
      </c>
      <c r="JJ315" s="46">
        <v>426</v>
      </c>
      <c r="JK315" s="66">
        <v>425</v>
      </c>
    </row>
    <row r="316" spans="1:271" s="44" customFormat="1" ht="12.9" x14ac:dyDescent="0.2">
      <c r="A316" s="42"/>
      <c r="B316" s="43"/>
      <c r="C316" s="31" t="s">
        <v>329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>SUM(JG302:JG315)</f>
        <v>47992</v>
      </c>
      <c r="JH316" s="32">
        <f>SUM(JH302:JH315)</f>
        <v>48176</v>
      </c>
      <c r="JI316" s="33">
        <f>SUM(JI302:JI315)</f>
        <v>48539</v>
      </c>
      <c r="JJ316" s="33">
        <f>SUM(JJ302:JJ315)</f>
        <v>48591</v>
      </c>
      <c r="JK316" s="34">
        <f>SUM(JK302:JK315)</f>
        <v>48767</v>
      </c>
    </row>
    <row r="317" spans="1:271" s="27" customFormat="1" ht="27.2" x14ac:dyDescent="0.2">
      <c r="A317" s="20"/>
      <c r="B317" s="21" t="s">
        <v>289</v>
      </c>
      <c r="C317" s="22" t="s">
        <v>275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65">
        <v>2988</v>
      </c>
      <c r="JI317" s="46">
        <v>2970</v>
      </c>
      <c r="JJ317" s="46">
        <v>2960</v>
      </c>
      <c r="JK317" s="66">
        <v>2954</v>
      </c>
    </row>
    <row r="318" spans="1:271" s="27" customFormat="1" x14ac:dyDescent="0.2">
      <c r="A318" s="20"/>
      <c r="B318" s="21"/>
      <c r="C318" s="22" t="s">
        <v>276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65">
        <v>2430</v>
      </c>
      <c r="JI318" s="46">
        <v>2473</v>
      </c>
      <c r="JJ318" s="46">
        <v>2519</v>
      </c>
      <c r="JK318" s="66">
        <v>2523</v>
      </c>
    </row>
    <row r="319" spans="1:271" s="27" customFormat="1" x14ac:dyDescent="0.2">
      <c r="A319" s="20"/>
      <c r="B319" s="21"/>
      <c r="C319" s="22" t="s">
        <v>279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65">
        <v>29695</v>
      </c>
      <c r="JI319" s="46">
        <v>29939</v>
      </c>
      <c r="JJ319" s="46">
        <v>30620</v>
      </c>
      <c r="JK319" s="66">
        <v>30110</v>
      </c>
    </row>
    <row r="320" spans="1:271" s="27" customFormat="1" x14ac:dyDescent="0.2">
      <c r="A320" s="20"/>
      <c r="B320" s="21"/>
      <c r="C320" s="22" t="s">
        <v>289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65">
        <v>126377</v>
      </c>
      <c r="JI320" s="46">
        <v>125997</v>
      </c>
      <c r="JJ320" s="46">
        <v>127211</v>
      </c>
      <c r="JK320" s="66">
        <v>127611</v>
      </c>
    </row>
    <row r="321" spans="1:271" s="44" customFormat="1" ht="12.9" x14ac:dyDescent="0.2">
      <c r="A321" s="42"/>
      <c r="B321" s="43"/>
      <c r="C321" s="31" t="s">
        <v>289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>SUM(JG317:JG320)</f>
        <v>161092</v>
      </c>
      <c r="JH321" s="32">
        <f>SUM(JH317:JH320)</f>
        <v>161490</v>
      </c>
      <c r="JI321" s="33">
        <f>SUM(JI317:JI320)</f>
        <v>161379</v>
      </c>
      <c r="JJ321" s="33">
        <f>SUM(JJ317:JJ320)</f>
        <v>163310</v>
      </c>
      <c r="JK321" s="34">
        <f>SUM(JK317:JK320)</f>
        <v>163198</v>
      </c>
    </row>
    <row r="322" spans="1:271" s="27" customFormat="1" ht="27.2" x14ac:dyDescent="0.2">
      <c r="A322" s="20"/>
      <c r="B322" s="21" t="s">
        <v>330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65">
        <v>386</v>
      </c>
      <c r="JI322" s="46">
        <v>392</v>
      </c>
      <c r="JJ322" s="46">
        <v>402</v>
      </c>
      <c r="JK322" s="66">
        <v>445</v>
      </c>
    </row>
    <row r="323" spans="1:271" s="27" customFormat="1" x14ac:dyDescent="0.2">
      <c r="A323" s="20"/>
      <c r="B323" s="21"/>
      <c r="C323" s="22" t="s">
        <v>235</v>
      </c>
      <c r="D323" s="23">
        <v>54</v>
      </c>
      <c r="E323" s="24">
        <v>56</v>
      </c>
      <c r="F323" s="24">
        <v>56</v>
      </c>
      <c r="G323" s="24">
        <v>57</v>
      </c>
      <c r="H323" s="24">
        <v>44</v>
      </c>
      <c r="I323" s="24">
        <v>46</v>
      </c>
      <c r="J323" s="24">
        <v>30</v>
      </c>
      <c r="K323" s="24">
        <v>17</v>
      </c>
      <c r="L323" s="24">
        <v>17</v>
      </c>
      <c r="M323" s="24">
        <v>17</v>
      </c>
      <c r="N323" s="24">
        <v>17</v>
      </c>
      <c r="O323" s="25">
        <v>20</v>
      </c>
      <c r="P323" s="23">
        <v>20</v>
      </c>
      <c r="Q323" s="24">
        <v>20</v>
      </c>
      <c r="R323" s="24">
        <v>20</v>
      </c>
      <c r="S323" s="24">
        <v>21</v>
      </c>
      <c r="T323" s="24">
        <v>21</v>
      </c>
      <c r="U323" s="24">
        <v>22</v>
      </c>
      <c r="V323" s="24">
        <v>20</v>
      </c>
      <c r="W323" s="24">
        <v>20</v>
      </c>
      <c r="X323" s="24">
        <v>19</v>
      </c>
      <c r="Y323" s="24">
        <v>19</v>
      </c>
      <c r="Z323" s="24">
        <v>15</v>
      </c>
      <c r="AA323" s="25">
        <v>14</v>
      </c>
      <c r="AB323" s="23">
        <v>12</v>
      </c>
      <c r="AC323" s="24">
        <v>11</v>
      </c>
      <c r="AD323" s="24">
        <v>10</v>
      </c>
      <c r="AE323" s="24">
        <v>10</v>
      </c>
      <c r="AF323" s="24">
        <v>10</v>
      </c>
      <c r="AG323" s="24">
        <v>11</v>
      </c>
      <c r="AH323" s="24">
        <v>11</v>
      </c>
      <c r="AI323" s="24">
        <v>11</v>
      </c>
      <c r="AJ323" s="24">
        <v>10</v>
      </c>
      <c r="AK323" s="24">
        <v>12</v>
      </c>
      <c r="AL323" s="24">
        <v>13</v>
      </c>
      <c r="AM323" s="25">
        <v>13</v>
      </c>
      <c r="AN323" s="23">
        <v>12</v>
      </c>
      <c r="AO323" s="24">
        <v>12</v>
      </c>
      <c r="AP323" s="24">
        <v>12</v>
      </c>
      <c r="AQ323" s="24">
        <v>12</v>
      </c>
      <c r="AR323" s="24">
        <v>12</v>
      </c>
      <c r="AS323" s="24">
        <v>12</v>
      </c>
      <c r="AT323" s="24">
        <v>8</v>
      </c>
      <c r="AU323" s="24">
        <v>8</v>
      </c>
      <c r="AV323" s="24">
        <v>8</v>
      </c>
      <c r="AW323" s="24">
        <v>8</v>
      </c>
      <c r="AX323" s="24">
        <v>8</v>
      </c>
      <c r="AY323" s="25">
        <v>8</v>
      </c>
      <c r="AZ323" s="23">
        <v>8</v>
      </c>
      <c r="BA323" s="24">
        <v>8</v>
      </c>
      <c r="BB323" s="24">
        <v>8</v>
      </c>
      <c r="BC323" s="24">
        <v>8</v>
      </c>
      <c r="BD323" s="24">
        <v>8</v>
      </c>
      <c r="BE323" s="24">
        <v>8</v>
      </c>
      <c r="BF323" s="24">
        <v>8</v>
      </c>
      <c r="BG323" s="24">
        <v>8</v>
      </c>
      <c r="BH323" s="24">
        <v>8</v>
      </c>
      <c r="BI323" s="24">
        <v>8</v>
      </c>
      <c r="BJ323" s="24">
        <v>9</v>
      </c>
      <c r="BK323" s="25">
        <v>8</v>
      </c>
      <c r="BL323" s="23">
        <v>8</v>
      </c>
      <c r="BM323" s="24">
        <v>8</v>
      </c>
      <c r="BN323" s="24">
        <v>9</v>
      </c>
      <c r="BO323" s="24">
        <v>9</v>
      </c>
      <c r="BP323" s="24">
        <v>9</v>
      </c>
      <c r="BQ323" s="24">
        <v>9</v>
      </c>
      <c r="BR323" s="24">
        <v>9</v>
      </c>
      <c r="BS323" s="24">
        <v>9</v>
      </c>
      <c r="BT323" s="24">
        <v>34</v>
      </c>
      <c r="BU323" s="24">
        <v>16</v>
      </c>
      <c r="BV323" s="24">
        <v>14</v>
      </c>
      <c r="BW323" s="25">
        <v>14</v>
      </c>
      <c r="BX323" s="23">
        <v>13</v>
      </c>
      <c r="BY323" s="24">
        <v>11</v>
      </c>
      <c r="BZ323" s="24">
        <v>10</v>
      </c>
      <c r="CA323" s="24">
        <v>8</v>
      </c>
      <c r="CB323" s="24">
        <v>8</v>
      </c>
      <c r="CC323" s="24">
        <v>8</v>
      </c>
      <c r="CD323" s="24">
        <v>8</v>
      </c>
      <c r="CE323" s="24">
        <v>9</v>
      </c>
      <c r="CF323" s="24">
        <v>9</v>
      </c>
      <c r="CG323" s="24">
        <v>8</v>
      </c>
      <c r="CH323" s="24">
        <v>8</v>
      </c>
      <c r="CI323" s="25">
        <v>8</v>
      </c>
      <c r="CJ323" s="23">
        <v>8</v>
      </c>
      <c r="CK323" s="24">
        <v>8</v>
      </c>
      <c r="CL323" s="24">
        <v>8</v>
      </c>
      <c r="CM323" s="24">
        <v>8</v>
      </c>
      <c r="CN323" s="24">
        <v>8</v>
      </c>
      <c r="CO323" s="24">
        <v>8</v>
      </c>
      <c r="CP323" s="24">
        <v>8</v>
      </c>
      <c r="CQ323" s="24">
        <v>6</v>
      </c>
      <c r="CR323" s="24">
        <v>6</v>
      </c>
      <c r="CS323" s="24">
        <v>6</v>
      </c>
      <c r="CT323" s="24">
        <v>6</v>
      </c>
      <c r="CU323" s="25">
        <v>7</v>
      </c>
      <c r="CV323" s="23">
        <v>6</v>
      </c>
      <c r="CW323" s="24">
        <v>6</v>
      </c>
      <c r="CX323" s="24">
        <v>6</v>
      </c>
      <c r="CY323" s="24">
        <v>7</v>
      </c>
      <c r="CZ323" s="24">
        <v>7</v>
      </c>
      <c r="DA323" s="24">
        <v>7</v>
      </c>
      <c r="DB323" s="24">
        <v>6</v>
      </c>
      <c r="DC323" s="24">
        <v>6</v>
      </c>
      <c r="DD323" s="24">
        <v>7</v>
      </c>
      <c r="DE323" s="24">
        <v>8</v>
      </c>
      <c r="DF323" s="24">
        <v>8</v>
      </c>
      <c r="DG323" s="25">
        <v>8</v>
      </c>
      <c r="DH323" s="23">
        <v>6</v>
      </c>
      <c r="DI323" s="24">
        <v>6</v>
      </c>
      <c r="DJ323" s="24">
        <v>6</v>
      </c>
      <c r="DK323" s="24">
        <v>5</v>
      </c>
      <c r="DL323" s="24">
        <v>4</v>
      </c>
      <c r="DM323" s="24">
        <v>4</v>
      </c>
      <c r="DN323" s="24">
        <v>4</v>
      </c>
      <c r="DO323" s="24">
        <v>4</v>
      </c>
      <c r="DP323" s="24">
        <v>4</v>
      </c>
      <c r="DQ323" s="24">
        <v>3</v>
      </c>
      <c r="DR323" s="24">
        <v>4</v>
      </c>
      <c r="DS323" s="25">
        <v>4</v>
      </c>
      <c r="DT323" s="23">
        <v>4</v>
      </c>
      <c r="DU323" s="24">
        <v>4</v>
      </c>
      <c r="DV323" s="24">
        <v>4</v>
      </c>
      <c r="DW323" s="24">
        <v>4</v>
      </c>
      <c r="DX323" s="24">
        <v>4</v>
      </c>
      <c r="DY323" s="24">
        <v>4</v>
      </c>
      <c r="DZ323" s="24">
        <v>4</v>
      </c>
      <c r="EA323" s="24">
        <v>4</v>
      </c>
      <c r="EB323" s="24">
        <v>4</v>
      </c>
      <c r="EC323" s="24">
        <v>4</v>
      </c>
      <c r="ED323" s="24">
        <v>4</v>
      </c>
      <c r="EE323" s="25">
        <v>4</v>
      </c>
      <c r="EF323" s="23">
        <v>4</v>
      </c>
      <c r="EG323" s="24">
        <v>4</v>
      </c>
      <c r="EH323" s="24">
        <v>4</v>
      </c>
      <c r="EI323" s="24">
        <v>3</v>
      </c>
      <c r="EJ323" s="24">
        <v>3</v>
      </c>
      <c r="EK323" s="24">
        <v>3</v>
      </c>
      <c r="EL323" s="24">
        <v>3</v>
      </c>
      <c r="EM323" s="24">
        <v>3</v>
      </c>
      <c r="EN323" s="24">
        <v>3</v>
      </c>
      <c r="EO323" s="24">
        <v>2</v>
      </c>
      <c r="EP323" s="24">
        <v>2</v>
      </c>
      <c r="EQ323" s="25">
        <v>2</v>
      </c>
      <c r="ER323" s="23">
        <v>2</v>
      </c>
      <c r="ES323" s="24">
        <v>2</v>
      </c>
      <c r="ET323" s="24">
        <v>2</v>
      </c>
      <c r="EU323" s="24">
        <v>2</v>
      </c>
      <c r="EV323" s="24">
        <v>2</v>
      </c>
      <c r="EW323" s="24">
        <v>2</v>
      </c>
      <c r="EX323" s="24">
        <v>2</v>
      </c>
      <c r="EY323" s="24">
        <v>2</v>
      </c>
      <c r="EZ323" s="24">
        <v>2</v>
      </c>
      <c r="FA323" s="24">
        <v>7</v>
      </c>
      <c r="FB323" s="24">
        <v>6</v>
      </c>
      <c r="FC323" s="25">
        <v>6</v>
      </c>
      <c r="FD323" s="23">
        <v>6</v>
      </c>
      <c r="FE323" s="24">
        <v>6</v>
      </c>
      <c r="FF323" s="24">
        <v>6</v>
      </c>
      <c r="FG323" s="24">
        <v>7</v>
      </c>
      <c r="FH323" s="24">
        <v>7</v>
      </c>
      <c r="FI323" s="24">
        <v>7</v>
      </c>
      <c r="FJ323" s="24">
        <v>7</v>
      </c>
      <c r="FK323" s="24">
        <v>7</v>
      </c>
      <c r="FL323" s="24">
        <v>7</v>
      </c>
      <c r="FM323" s="24">
        <v>7</v>
      </c>
      <c r="FN323" s="24">
        <v>7</v>
      </c>
      <c r="FO323" s="25">
        <v>7</v>
      </c>
      <c r="FP323" s="23">
        <v>8</v>
      </c>
      <c r="FQ323" s="24">
        <v>8</v>
      </c>
      <c r="FR323" s="24">
        <v>8</v>
      </c>
      <c r="FS323" s="24">
        <v>8</v>
      </c>
      <c r="FT323" s="24">
        <v>7</v>
      </c>
      <c r="FU323" s="24">
        <v>7</v>
      </c>
      <c r="FV323" s="24">
        <v>7</v>
      </c>
      <c r="FW323" s="24">
        <v>7</v>
      </c>
      <c r="FX323" s="24">
        <v>7</v>
      </c>
      <c r="FY323" s="24">
        <v>13</v>
      </c>
      <c r="FZ323" s="24">
        <v>13</v>
      </c>
      <c r="GA323" s="25">
        <v>14</v>
      </c>
      <c r="GB323" s="23">
        <v>14</v>
      </c>
      <c r="GC323" s="24">
        <v>14</v>
      </c>
      <c r="GD323" s="24">
        <v>14</v>
      </c>
      <c r="GE323" s="24">
        <v>14</v>
      </c>
      <c r="GF323" s="24">
        <v>14</v>
      </c>
      <c r="GG323" s="24">
        <v>15</v>
      </c>
      <c r="GH323" s="24">
        <v>14</v>
      </c>
      <c r="GI323" s="24">
        <v>14</v>
      </c>
      <c r="GJ323" s="24">
        <v>14</v>
      </c>
      <c r="GK323" s="24">
        <v>14</v>
      </c>
      <c r="GL323" s="24">
        <v>14</v>
      </c>
      <c r="GM323" s="25">
        <v>14</v>
      </c>
      <c r="GN323" s="23">
        <v>14</v>
      </c>
      <c r="GO323" s="24">
        <v>14</v>
      </c>
      <c r="GP323" s="24">
        <v>14</v>
      </c>
      <c r="GQ323" s="24">
        <v>15</v>
      </c>
      <c r="GR323" s="24">
        <v>14</v>
      </c>
      <c r="GS323" s="24">
        <v>15</v>
      </c>
      <c r="GT323" s="24">
        <v>15</v>
      </c>
      <c r="GU323" s="24">
        <v>15</v>
      </c>
      <c r="GV323" s="24">
        <v>16</v>
      </c>
      <c r="GW323" s="24">
        <v>16</v>
      </c>
      <c r="GX323" s="24">
        <v>15</v>
      </c>
      <c r="GY323" s="25">
        <v>15</v>
      </c>
      <c r="GZ323" s="23">
        <v>15</v>
      </c>
      <c r="HA323" s="24">
        <v>15</v>
      </c>
      <c r="HB323" s="24">
        <v>15</v>
      </c>
      <c r="HC323" s="24">
        <v>14</v>
      </c>
      <c r="HD323" s="24">
        <v>16</v>
      </c>
      <c r="HE323" s="24">
        <v>32</v>
      </c>
      <c r="HF323" s="24">
        <v>32</v>
      </c>
      <c r="HG323" s="24">
        <v>32</v>
      </c>
      <c r="HH323" s="24">
        <v>30</v>
      </c>
      <c r="HI323" s="24">
        <v>30</v>
      </c>
      <c r="HJ323" s="24">
        <v>30</v>
      </c>
      <c r="HK323" s="25">
        <v>30</v>
      </c>
      <c r="HL323" s="23">
        <v>31</v>
      </c>
      <c r="HM323" s="24">
        <v>31</v>
      </c>
      <c r="HN323" s="24">
        <v>31</v>
      </c>
      <c r="HO323" s="24">
        <v>32</v>
      </c>
      <c r="HP323" s="24">
        <v>27</v>
      </c>
      <c r="HQ323" s="24">
        <v>31</v>
      </c>
      <c r="HR323" s="24">
        <v>39</v>
      </c>
      <c r="HS323" s="24">
        <v>39</v>
      </c>
      <c r="HT323" s="24">
        <v>38</v>
      </c>
      <c r="HU323" s="24">
        <v>39</v>
      </c>
      <c r="HV323" s="24">
        <v>36</v>
      </c>
      <c r="HW323" s="25">
        <v>37</v>
      </c>
      <c r="HX323" s="23">
        <v>39</v>
      </c>
      <c r="HY323" s="24">
        <v>39</v>
      </c>
      <c r="HZ323" s="24">
        <v>39</v>
      </c>
      <c r="IA323" s="24">
        <v>40</v>
      </c>
      <c r="IB323" s="24">
        <v>39</v>
      </c>
      <c r="IC323" s="24">
        <v>39</v>
      </c>
      <c r="ID323" s="24">
        <v>34</v>
      </c>
      <c r="IE323" s="24">
        <v>31</v>
      </c>
      <c r="IF323" s="24">
        <v>32</v>
      </c>
      <c r="IG323" s="24">
        <v>33</v>
      </c>
      <c r="IH323" s="24">
        <v>32</v>
      </c>
      <c r="II323" s="24">
        <v>32</v>
      </c>
      <c r="IJ323" s="25">
        <v>32</v>
      </c>
      <c r="IK323" s="23">
        <v>30</v>
      </c>
      <c r="IL323" s="24">
        <v>31</v>
      </c>
      <c r="IM323" s="24">
        <v>30</v>
      </c>
      <c r="IN323" s="24">
        <v>30</v>
      </c>
      <c r="IO323" s="24">
        <v>29</v>
      </c>
      <c r="IP323" s="24">
        <v>23</v>
      </c>
      <c r="IQ323" s="24">
        <v>23</v>
      </c>
      <c r="IR323" s="24">
        <v>22</v>
      </c>
      <c r="IS323" s="24">
        <v>22</v>
      </c>
      <c r="IT323" s="24">
        <v>20</v>
      </c>
      <c r="IU323" s="24">
        <v>18</v>
      </c>
      <c r="IV323" s="23">
        <v>17</v>
      </c>
      <c r="IW323" s="24">
        <v>17</v>
      </c>
      <c r="IX323" s="26">
        <v>17</v>
      </c>
      <c r="IY323" s="26">
        <v>15</v>
      </c>
      <c r="IZ323" s="26">
        <v>16</v>
      </c>
      <c r="JA323" s="26">
        <v>15</v>
      </c>
      <c r="JB323" s="26">
        <v>18</v>
      </c>
      <c r="JC323" s="26">
        <v>18</v>
      </c>
      <c r="JD323" s="26">
        <v>18</v>
      </c>
      <c r="JE323" s="26">
        <v>22</v>
      </c>
      <c r="JF323" s="26">
        <v>26</v>
      </c>
      <c r="JG323" s="46">
        <v>27</v>
      </c>
      <c r="JH323" s="65">
        <v>27</v>
      </c>
      <c r="JI323" s="46">
        <v>28</v>
      </c>
      <c r="JJ323" s="46">
        <v>34</v>
      </c>
      <c r="JK323" s="66">
        <v>36</v>
      </c>
    </row>
    <row r="324" spans="1:271" s="27" customFormat="1" x14ac:dyDescent="0.2">
      <c r="A324" s="20"/>
      <c r="B324" s="21"/>
      <c r="C324" s="22" t="s">
        <v>255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65">
        <v>35</v>
      </c>
      <c r="JI324" s="45">
        <v>37</v>
      </c>
      <c r="JJ324" s="45">
        <v>38</v>
      </c>
      <c r="JK324" s="70">
        <v>37</v>
      </c>
    </row>
    <row r="325" spans="1:271" s="27" customFormat="1" x14ac:dyDescent="0.2">
      <c r="A325" s="20"/>
      <c r="B325" s="21"/>
      <c r="C325" s="22" t="s">
        <v>293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65">
        <v>2821</v>
      </c>
      <c r="JI325" s="46">
        <v>2846</v>
      </c>
      <c r="JJ325" s="46">
        <v>2840</v>
      </c>
      <c r="JK325" s="66">
        <v>2331</v>
      </c>
    </row>
    <row r="326" spans="1:271" s="27" customFormat="1" x14ac:dyDescent="0.2">
      <c r="A326" s="20"/>
      <c r="B326" s="21"/>
      <c r="C326" s="22" t="s">
        <v>270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65">
        <v>5616</v>
      </c>
      <c r="JI326" s="46">
        <v>5858</v>
      </c>
      <c r="JJ326" s="46">
        <v>5951</v>
      </c>
      <c r="JK326" s="66">
        <v>6616</v>
      </c>
    </row>
    <row r="327" spans="1:271" s="27" customFormat="1" x14ac:dyDescent="0.2">
      <c r="A327" s="20"/>
      <c r="B327" s="21"/>
      <c r="C327" s="22" t="s">
        <v>290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65">
        <v>8574</v>
      </c>
      <c r="JI327" s="46">
        <v>8636</v>
      </c>
      <c r="JJ327" s="46">
        <v>8752</v>
      </c>
      <c r="JK327" s="66">
        <v>8845</v>
      </c>
    </row>
    <row r="328" spans="1:271" s="44" customFormat="1" ht="12.9" x14ac:dyDescent="0.2">
      <c r="A328" s="42"/>
      <c r="B328" s="43"/>
      <c r="C328" s="31" t="s">
        <v>330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>SUM(JG322:JG327)</f>
        <v>17621</v>
      </c>
      <c r="JH328" s="32">
        <f>SUM(JH322:JH327)</f>
        <v>17459</v>
      </c>
      <c r="JI328" s="33">
        <f>SUM(JI322:JI327)</f>
        <v>17797</v>
      </c>
      <c r="JJ328" s="33">
        <f>SUM(JJ322:JJ327)</f>
        <v>18017</v>
      </c>
      <c r="JK328" s="34">
        <f>SUM(JK322:JK327)</f>
        <v>18310</v>
      </c>
    </row>
    <row r="329" spans="1:271" s="27" customFormat="1" ht="27.2" x14ac:dyDescent="0.2">
      <c r="A329" s="20"/>
      <c r="B329" s="21" t="s">
        <v>296</v>
      </c>
      <c r="C329" s="22" t="s">
        <v>296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65">
        <v>6397</v>
      </c>
      <c r="JI329" s="46">
        <v>6490</v>
      </c>
      <c r="JJ329" s="46">
        <v>6401</v>
      </c>
      <c r="JK329" s="66">
        <v>6347</v>
      </c>
    </row>
    <row r="330" spans="1:271" s="44" customFormat="1" ht="12.9" x14ac:dyDescent="0.2">
      <c r="A330" s="42"/>
      <c r="B330" s="43"/>
      <c r="C330" s="31" t="s">
        <v>296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>SUM(JG329)</f>
        <v>6355</v>
      </c>
      <c r="JH330" s="32">
        <f>SUM(JH329)</f>
        <v>6397</v>
      </c>
      <c r="JI330" s="33">
        <f>SUM(JI329)</f>
        <v>6490</v>
      </c>
      <c r="JJ330" s="33">
        <f>SUM(JJ329)</f>
        <v>6401</v>
      </c>
      <c r="JK330" s="34">
        <f>SUM(JK329)</f>
        <v>6347</v>
      </c>
    </row>
    <row r="331" spans="1:271" s="27" customFormat="1" x14ac:dyDescent="0.2">
      <c r="A331" s="36"/>
      <c r="B331" s="92" t="s">
        <v>318</v>
      </c>
      <c r="C331" s="93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>JG272+JG275+JG277+JG281+JG283+JG290+JG292+JG294+JG296+JG301+JG316+JG321+JG328+JG330</f>
        <v>620320</v>
      </c>
      <c r="JH331" s="80">
        <f>JH272+JH275+JH277+JH281+JH283+JH290+JH292+JH294+JH296+JH301+JH316+JH321+JH328+JH330</f>
        <v>622201</v>
      </c>
      <c r="JI331" s="52">
        <f>JI272+JI275+JI277+JI281+JI283+JI290+JI292+JI294+JI296+JI301+JI316+JI321+JI328+JI330</f>
        <v>626630</v>
      </c>
      <c r="JJ331" s="52">
        <f>JJ272+JJ275+JJ277+JJ281+JJ283+JJ290+JJ292+JJ294+JJ296+JJ301+JJ316+JJ321+JJ328+JJ330</f>
        <v>630046</v>
      </c>
      <c r="JK331" s="81">
        <f>JK272+JK275+JK277+JK281+JK283+JK290+JK292+JK294+JK296+JK301+JK316+JK321+JK328+JK330</f>
        <v>630421</v>
      </c>
    </row>
    <row r="332" spans="1:271" s="27" customFormat="1" x14ac:dyDescent="0.2">
      <c r="A332" s="20" t="s">
        <v>331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65">
        <v>9657</v>
      </c>
      <c r="JI332" s="46">
        <v>9717</v>
      </c>
      <c r="JJ332" s="46">
        <v>9729</v>
      </c>
      <c r="JK332" s="66">
        <v>9619</v>
      </c>
    </row>
    <row r="333" spans="1:271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>SUM(JG332)</f>
        <v>9734</v>
      </c>
      <c r="JH333" s="32">
        <f>SUM(JH332)</f>
        <v>9657</v>
      </c>
      <c r="JI333" s="33">
        <f>SUM(JI332)</f>
        <v>9717</v>
      </c>
      <c r="JJ333" s="33">
        <f>SUM(JJ332)</f>
        <v>9729</v>
      </c>
      <c r="JK333" s="34">
        <f>SUM(JK332)</f>
        <v>9619</v>
      </c>
    </row>
    <row r="334" spans="1:271" s="27" customFormat="1" ht="27.2" x14ac:dyDescent="0.2">
      <c r="A334" s="20"/>
      <c r="B334" s="21" t="s">
        <v>332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65">
        <v>899</v>
      </c>
      <c r="JI334" s="46">
        <v>929</v>
      </c>
      <c r="JJ334" s="46">
        <v>834</v>
      </c>
      <c r="JK334" s="66">
        <v>839</v>
      </c>
    </row>
    <row r="335" spans="1:271" s="44" customFormat="1" ht="12.9" x14ac:dyDescent="0.2">
      <c r="A335" s="42"/>
      <c r="B335" s="43"/>
      <c r="C335" s="31" t="s">
        <v>332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>SUM(JG334)</f>
        <v>804</v>
      </c>
      <c r="JH335" s="32">
        <f>SUM(JH334)</f>
        <v>899</v>
      </c>
      <c r="JI335" s="33">
        <f>SUM(JI334)</f>
        <v>929</v>
      </c>
      <c r="JJ335" s="33">
        <f>SUM(JJ334)</f>
        <v>834</v>
      </c>
      <c r="JK335" s="34">
        <f>SUM(JK334)</f>
        <v>839</v>
      </c>
    </row>
    <row r="336" spans="1:271" s="27" customFormat="1" ht="27.2" x14ac:dyDescent="0.2">
      <c r="A336" s="20"/>
      <c r="B336" s="21" t="s">
        <v>333</v>
      </c>
      <c r="C336" s="22" t="s">
        <v>299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65">
        <v>12557</v>
      </c>
      <c r="JI336" s="46">
        <v>12503</v>
      </c>
      <c r="JJ336" s="46">
        <v>12449</v>
      </c>
      <c r="JK336" s="66">
        <v>12427</v>
      </c>
    </row>
    <row r="337" spans="1:271" s="27" customFormat="1" x14ac:dyDescent="0.2">
      <c r="A337" s="20"/>
      <c r="B337" s="21"/>
      <c r="C337" s="22" t="s">
        <v>260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5">
        <v>14672</v>
      </c>
    </row>
    <row r="338" spans="1:271" s="27" customFormat="1" x14ac:dyDescent="0.2">
      <c r="A338" s="20"/>
      <c r="B338" s="21"/>
      <c r="C338" s="22" t="s">
        <v>297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5">
        <v>20</v>
      </c>
    </row>
    <row r="339" spans="1:271" s="27" customFormat="1" x14ac:dyDescent="0.2">
      <c r="A339" s="20"/>
      <c r="B339" s="21"/>
      <c r="C339" s="22" t="s">
        <v>273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65">
        <v>986</v>
      </c>
      <c r="JI339" s="46">
        <v>981</v>
      </c>
      <c r="JJ339" s="46">
        <v>986</v>
      </c>
      <c r="JK339" s="66">
        <v>977</v>
      </c>
    </row>
    <row r="340" spans="1:271" s="27" customFormat="1" x14ac:dyDescent="0.2">
      <c r="A340" s="20"/>
      <c r="B340" s="21"/>
      <c r="C340" s="22" t="s">
        <v>310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65">
        <v>3822</v>
      </c>
      <c r="JI340" s="46">
        <v>4233</v>
      </c>
      <c r="JJ340" s="46">
        <v>4262</v>
      </c>
      <c r="JK340" s="66">
        <v>4266</v>
      </c>
    </row>
    <row r="341" spans="1:271" s="44" customFormat="1" ht="12.9" x14ac:dyDescent="0.2">
      <c r="A341" s="42"/>
      <c r="B341" s="43"/>
      <c r="C341" s="31" t="s">
        <v>333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>SUM(JG336:JG340)</f>
        <v>31388</v>
      </c>
      <c r="JH341" s="32">
        <f>SUM(JH336:JH340)</f>
        <v>31695</v>
      </c>
      <c r="JI341" s="33">
        <f>SUM(JI336:JI340)</f>
        <v>32254</v>
      </c>
      <c r="JJ341" s="33">
        <f>SUM(JJ336:JJ340)</f>
        <v>32322</v>
      </c>
      <c r="JK341" s="34">
        <f>SUM(JK336:JK340)</f>
        <v>32362</v>
      </c>
    </row>
    <row r="342" spans="1:271" s="27" customFormat="1" x14ac:dyDescent="0.2">
      <c r="A342" s="20"/>
      <c r="B342" s="21" t="s">
        <v>316</v>
      </c>
      <c r="C342" s="22" t="s">
        <v>316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65">
        <v>3741</v>
      </c>
      <c r="JI342" s="46">
        <v>3762</v>
      </c>
      <c r="JJ342" s="46">
        <v>3784</v>
      </c>
      <c r="JK342" s="66">
        <v>4005</v>
      </c>
    </row>
    <row r="343" spans="1:271" s="44" customFormat="1" ht="12.9" x14ac:dyDescent="0.2">
      <c r="A343" s="42"/>
      <c r="B343" s="43"/>
      <c r="C343" s="31" t="s">
        <v>316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>SUM(JG342)</f>
        <v>3709</v>
      </c>
      <c r="JH343" s="32">
        <f>SUM(JH342)</f>
        <v>3741</v>
      </c>
      <c r="JI343" s="33">
        <f>SUM(JI342)</f>
        <v>3762</v>
      </c>
      <c r="JJ343" s="33">
        <f>SUM(JJ342)</f>
        <v>3784</v>
      </c>
      <c r="JK343" s="34">
        <f>SUM(JK342)</f>
        <v>4005</v>
      </c>
    </row>
    <row r="344" spans="1:271" s="27" customFormat="1" x14ac:dyDescent="0.2">
      <c r="A344" s="20"/>
      <c r="B344" s="21" t="s">
        <v>334</v>
      </c>
      <c r="C344" s="22" t="s">
        <v>312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65">
        <v>96</v>
      </c>
      <c r="JI344" s="46">
        <v>6</v>
      </c>
      <c r="JJ344" s="46">
        <v>4</v>
      </c>
      <c r="JK344" s="66">
        <v>3</v>
      </c>
    </row>
    <row r="345" spans="1:271" s="27" customFormat="1" x14ac:dyDescent="0.2">
      <c r="A345" s="20"/>
      <c r="B345" s="21"/>
      <c r="C345" s="22" t="s">
        <v>315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65">
        <v>533</v>
      </c>
      <c r="JI345" s="46">
        <v>528</v>
      </c>
      <c r="JJ345" s="46">
        <v>529</v>
      </c>
      <c r="JK345" s="66">
        <v>531</v>
      </c>
    </row>
    <row r="346" spans="1:271" s="44" customFormat="1" ht="12.9" x14ac:dyDescent="0.2">
      <c r="A346" s="42"/>
      <c r="B346" s="43"/>
      <c r="C346" s="31" t="s">
        <v>334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>SUM(JG344:JG345)</f>
        <v>544</v>
      </c>
      <c r="JH346" s="32">
        <f>SUM(JH344:JH345)</f>
        <v>629</v>
      </c>
      <c r="JI346" s="33">
        <f>SUM(JI344:JI345)</f>
        <v>534</v>
      </c>
      <c r="JJ346" s="33">
        <f>SUM(JJ344:JJ345)</f>
        <v>533</v>
      </c>
      <c r="JK346" s="34">
        <f>SUM(JK344:JK345)</f>
        <v>534</v>
      </c>
    </row>
    <row r="347" spans="1:271" s="27" customFormat="1" x14ac:dyDescent="0.2">
      <c r="A347" s="20"/>
      <c r="B347" s="21" t="s">
        <v>335</v>
      </c>
      <c r="C347" s="22" t="s">
        <v>317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5">
        <v>35010</v>
      </c>
    </row>
    <row r="348" spans="1:271" s="27" customFormat="1" x14ac:dyDescent="0.2">
      <c r="A348" s="20"/>
      <c r="B348" s="21"/>
      <c r="C348" s="22" t="s">
        <v>320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65">
        <v>15893</v>
      </c>
      <c r="JI348" s="46">
        <v>16277</v>
      </c>
      <c r="JJ348" s="46">
        <v>16306</v>
      </c>
      <c r="JK348" s="66">
        <v>16321</v>
      </c>
    </row>
    <row r="349" spans="1:271" s="27" customFormat="1" x14ac:dyDescent="0.2">
      <c r="A349" s="20"/>
      <c r="B349" s="21"/>
      <c r="C349" s="22" t="s">
        <v>321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65">
        <v>1453</v>
      </c>
      <c r="JI349" s="46">
        <v>1457</v>
      </c>
      <c r="JJ349" s="46">
        <v>1463</v>
      </c>
      <c r="JK349" s="66">
        <v>1470</v>
      </c>
    </row>
    <row r="350" spans="1:271" s="44" customFormat="1" ht="12.9" x14ac:dyDescent="0.2">
      <c r="A350" s="42"/>
      <c r="B350" s="43"/>
      <c r="C350" s="31" t="s">
        <v>335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>SUM(JF347:JF349)</f>
        <v>50875</v>
      </c>
      <c r="JG350" s="33">
        <f>SUM(JG347:JG349)</f>
        <v>51076</v>
      </c>
      <c r="JH350" s="32">
        <f>SUM(JH347:JH349)</f>
        <v>51722</v>
      </c>
      <c r="JI350" s="33">
        <f>SUM(JI347:JI349)</f>
        <v>52349</v>
      </c>
      <c r="JJ350" s="33">
        <f>SUM(JJ347:JJ349)</f>
        <v>52622</v>
      </c>
      <c r="JK350" s="34">
        <f>SUM(JK347:JK349)</f>
        <v>52801</v>
      </c>
    </row>
    <row r="351" spans="1:271" s="27" customFormat="1" x14ac:dyDescent="0.2">
      <c r="A351" s="36"/>
      <c r="B351" s="92" t="s">
        <v>331</v>
      </c>
      <c r="C351" s="93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>JF333+JF335+JF341+JF343+JF346+JF350</f>
        <v>97872</v>
      </c>
      <c r="JG351" s="40">
        <f>JG333+JG335+JG341+JG343+JG346+JG350</f>
        <v>97255</v>
      </c>
      <c r="JH351" s="78">
        <f>JH333+JH335+JH341+JH343+JH346+JH350</f>
        <v>98343</v>
      </c>
      <c r="JI351" s="40">
        <f>JI333+JI335+JI341+JI343+JI346+JI350</f>
        <v>99545</v>
      </c>
      <c r="JJ351" s="40">
        <f>JJ333+JJ335+JJ341+JJ343+JJ346+JJ350</f>
        <v>99824</v>
      </c>
      <c r="JK351" s="79">
        <f>JK333+JK335+JK341+JK343+JK346+JK350</f>
        <v>100160</v>
      </c>
    </row>
    <row r="352" spans="1:271" s="2" customFormat="1" x14ac:dyDescent="0.25">
      <c r="A352" s="11" t="s">
        <v>350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>JF20+JF92+JF101+JF106+JF255+JF269+JF331+JF351</f>
        <v>1873476</v>
      </c>
      <c r="JG352" s="14">
        <f>JG20+JG92+JG101+JG106+JG255+JG269+JG331+JG351</f>
        <v>1849999</v>
      </c>
      <c r="JH352" s="82">
        <f>JH20+JH92+JH101+JH106+JH255+JH269+JH331+JH351</f>
        <v>1861159</v>
      </c>
      <c r="JI352" s="85">
        <f>JI20+JI92+JI101+JI106+JI255+JI269+JI331+JI351</f>
        <v>1874622</v>
      </c>
      <c r="JJ352" s="85">
        <f>JJ20+JJ92+JJ101+JJ106+JJ255+JJ269+JJ331+JJ351</f>
        <v>1886776</v>
      </c>
      <c r="JK352" s="83">
        <f>JK20+JK92+JK101+JK106+JK255+JK269+JK331+JK351</f>
        <v>1884715</v>
      </c>
    </row>
    <row r="353" spans="1:266" x14ac:dyDescent="0.25">
      <c r="JF353" s="19"/>
    </row>
    <row r="354" spans="1:266" x14ac:dyDescent="0.25">
      <c r="A354" s="101" t="s">
        <v>351</v>
      </c>
      <c r="B354" s="101"/>
      <c r="C354" s="101"/>
    </row>
  </sheetData>
  <mergeCells count="35">
    <mergeCell ref="A354:C354"/>
    <mergeCell ref="B101:C101"/>
    <mergeCell ref="B106:C106"/>
    <mergeCell ref="B269:C269"/>
    <mergeCell ref="B331:C331"/>
    <mergeCell ref="B351:C351"/>
    <mergeCell ref="A2:B2"/>
    <mergeCell ref="C5:C6"/>
    <mergeCell ref="B5:B6"/>
    <mergeCell ref="A5:A6"/>
    <mergeCell ref="FP5:GA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JH5:JK5"/>
    <mergeCell ref="IV5:JG5"/>
    <mergeCell ref="HX5:II5"/>
    <mergeCell ref="IJ5:IU5"/>
    <mergeCell ref="DH5:DS5"/>
    <mergeCell ref="DT5:EE5"/>
    <mergeCell ref="EF5:EQ5"/>
    <mergeCell ref="ER5:FC5"/>
    <mergeCell ref="FD5:FO5"/>
    <mergeCell ref="HL5:HW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2022-05-06T21:41:04Z</dcterms:modified>
</cp:coreProperties>
</file>