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\OneDrive\Documentos\IIEG\Actualizaciones pagina\Tabulados\"/>
    </mc:Choice>
  </mc:AlternateContent>
  <xr:revisionPtr revIDLastSave="0" documentId="13_ncr:1_{2152194A-70C7-46EA-92C6-946B76F5F657}" xr6:coauthVersionLast="47" xr6:coauthVersionMax="47" xr10:uidLastSave="{00000000-0000-0000-0000-000000000000}"/>
  <bookViews>
    <workbookView xWindow="-108" yWindow="-108" windowWidth="23256" windowHeight="13896" xr2:uid="{EB2BA590-C01E-49A1-98DA-76FBA5AB3B38}"/>
  </bookViews>
  <sheets>
    <sheet name="ta_febre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9" i="1" l="1"/>
  <c r="O39" i="1"/>
  <c r="F39" i="1"/>
  <c r="E39" i="1"/>
  <c r="D39" i="1"/>
  <c r="B39" i="1"/>
  <c r="P38" i="1"/>
  <c r="O38" i="1"/>
  <c r="N38" i="1"/>
  <c r="L38" i="1"/>
  <c r="K38" i="1"/>
  <c r="M38" i="1" s="1"/>
  <c r="H38" i="1"/>
  <c r="J38" i="1" s="1"/>
  <c r="G38" i="1"/>
  <c r="I38" i="1" s="1"/>
  <c r="P37" i="1"/>
  <c r="O37" i="1"/>
  <c r="L37" i="1"/>
  <c r="N37" i="1" s="1"/>
  <c r="K37" i="1"/>
  <c r="M37" i="1" s="1"/>
  <c r="J37" i="1"/>
  <c r="H37" i="1"/>
  <c r="G37" i="1"/>
  <c r="I37" i="1" s="1"/>
  <c r="P36" i="1"/>
  <c r="O36" i="1"/>
  <c r="L36" i="1"/>
  <c r="K36" i="1"/>
  <c r="H36" i="1"/>
  <c r="J36" i="1" s="1"/>
  <c r="G36" i="1"/>
  <c r="I36" i="1" s="1"/>
  <c r="P35" i="1"/>
  <c r="R35" i="1" s="1"/>
  <c r="O35" i="1"/>
  <c r="L35" i="1"/>
  <c r="N35" i="1" s="1"/>
  <c r="K35" i="1"/>
  <c r="M35" i="1" s="1"/>
  <c r="H35" i="1"/>
  <c r="G35" i="1"/>
  <c r="P34" i="1"/>
  <c r="O34" i="1"/>
  <c r="N34" i="1"/>
  <c r="L34" i="1"/>
  <c r="K34" i="1"/>
  <c r="M34" i="1" s="1"/>
  <c r="H34" i="1"/>
  <c r="J34" i="1" s="1"/>
  <c r="G34" i="1"/>
  <c r="I34" i="1" s="1"/>
  <c r="P33" i="1"/>
  <c r="O33" i="1"/>
  <c r="L33" i="1"/>
  <c r="N33" i="1" s="1"/>
  <c r="K33" i="1"/>
  <c r="M33" i="1" s="1"/>
  <c r="J33" i="1"/>
  <c r="H33" i="1"/>
  <c r="G33" i="1"/>
  <c r="I33" i="1" s="1"/>
  <c r="P32" i="1"/>
  <c r="R32" i="1" s="1"/>
  <c r="O32" i="1"/>
  <c r="L32" i="1"/>
  <c r="K32" i="1"/>
  <c r="H32" i="1"/>
  <c r="J32" i="1" s="1"/>
  <c r="G32" i="1"/>
  <c r="I32" i="1" s="1"/>
  <c r="P31" i="1"/>
  <c r="R31" i="1" s="1"/>
  <c r="O31" i="1"/>
  <c r="L31" i="1"/>
  <c r="N31" i="1" s="1"/>
  <c r="K31" i="1"/>
  <c r="M31" i="1" s="1"/>
  <c r="H31" i="1"/>
  <c r="G31" i="1"/>
  <c r="P30" i="1"/>
  <c r="O30" i="1"/>
  <c r="N30" i="1"/>
  <c r="L30" i="1"/>
  <c r="K30" i="1"/>
  <c r="M30" i="1" s="1"/>
  <c r="H30" i="1"/>
  <c r="J30" i="1" s="1"/>
  <c r="G30" i="1"/>
  <c r="I30" i="1" s="1"/>
  <c r="P29" i="1"/>
  <c r="O29" i="1"/>
  <c r="L29" i="1"/>
  <c r="N29" i="1" s="1"/>
  <c r="K29" i="1"/>
  <c r="M29" i="1" s="1"/>
  <c r="J29" i="1"/>
  <c r="H29" i="1"/>
  <c r="G29" i="1"/>
  <c r="I29" i="1" s="1"/>
  <c r="P28" i="1"/>
  <c r="O28" i="1"/>
  <c r="L28" i="1"/>
  <c r="K28" i="1"/>
  <c r="H28" i="1"/>
  <c r="J28" i="1" s="1"/>
  <c r="G28" i="1"/>
  <c r="I28" i="1" s="1"/>
  <c r="P27" i="1"/>
  <c r="R27" i="1" s="1"/>
  <c r="O27" i="1"/>
  <c r="L27" i="1"/>
  <c r="N27" i="1" s="1"/>
  <c r="K27" i="1"/>
  <c r="M27" i="1" s="1"/>
  <c r="H27" i="1"/>
  <c r="G27" i="1"/>
  <c r="P26" i="1"/>
  <c r="O26" i="1"/>
  <c r="N26" i="1"/>
  <c r="L26" i="1"/>
  <c r="K26" i="1"/>
  <c r="M26" i="1" s="1"/>
  <c r="H26" i="1"/>
  <c r="J26" i="1" s="1"/>
  <c r="G26" i="1"/>
  <c r="I26" i="1" s="1"/>
  <c r="P25" i="1"/>
  <c r="O25" i="1"/>
  <c r="L25" i="1"/>
  <c r="N25" i="1" s="1"/>
  <c r="K25" i="1"/>
  <c r="M25" i="1" s="1"/>
  <c r="J25" i="1"/>
  <c r="H25" i="1"/>
  <c r="G25" i="1"/>
  <c r="I25" i="1" s="1"/>
  <c r="P24" i="1"/>
  <c r="O24" i="1"/>
  <c r="L24" i="1"/>
  <c r="K24" i="1"/>
  <c r="H24" i="1"/>
  <c r="J24" i="1" s="1"/>
  <c r="G24" i="1"/>
  <c r="I24" i="1" s="1"/>
  <c r="P23" i="1"/>
  <c r="R23" i="1" s="1"/>
  <c r="O23" i="1"/>
  <c r="L23" i="1"/>
  <c r="N23" i="1" s="1"/>
  <c r="K23" i="1"/>
  <c r="M23" i="1" s="1"/>
  <c r="H23" i="1"/>
  <c r="G23" i="1"/>
  <c r="P22" i="1"/>
  <c r="O22" i="1"/>
  <c r="N22" i="1"/>
  <c r="L22" i="1"/>
  <c r="K22" i="1"/>
  <c r="M22" i="1" s="1"/>
  <c r="H22" i="1"/>
  <c r="J22" i="1" s="1"/>
  <c r="G22" i="1"/>
  <c r="I22" i="1" s="1"/>
  <c r="P21" i="1"/>
  <c r="O21" i="1"/>
  <c r="L21" i="1"/>
  <c r="N21" i="1" s="1"/>
  <c r="K21" i="1"/>
  <c r="M21" i="1" s="1"/>
  <c r="J21" i="1"/>
  <c r="H21" i="1"/>
  <c r="G21" i="1"/>
  <c r="I21" i="1" s="1"/>
  <c r="P20" i="1"/>
  <c r="O20" i="1"/>
  <c r="L20" i="1"/>
  <c r="K20" i="1"/>
  <c r="H20" i="1"/>
  <c r="J20" i="1" s="1"/>
  <c r="G20" i="1"/>
  <c r="I20" i="1" s="1"/>
  <c r="P19" i="1"/>
  <c r="R19" i="1" s="1"/>
  <c r="O19" i="1"/>
  <c r="L19" i="1"/>
  <c r="N19" i="1" s="1"/>
  <c r="K19" i="1"/>
  <c r="M19" i="1" s="1"/>
  <c r="H19" i="1"/>
  <c r="G19" i="1"/>
  <c r="P18" i="1"/>
  <c r="O18" i="1"/>
  <c r="N18" i="1"/>
  <c r="L18" i="1"/>
  <c r="K18" i="1"/>
  <c r="M18" i="1" s="1"/>
  <c r="H18" i="1"/>
  <c r="J18" i="1" s="1"/>
  <c r="G18" i="1"/>
  <c r="I18" i="1" s="1"/>
  <c r="P17" i="1"/>
  <c r="O17" i="1"/>
  <c r="L17" i="1"/>
  <c r="N17" i="1" s="1"/>
  <c r="K17" i="1"/>
  <c r="M17" i="1" s="1"/>
  <c r="J17" i="1"/>
  <c r="H17" i="1"/>
  <c r="G17" i="1"/>
  <c r="I17" i="1" s="1"/>
  <c r="P16" i="1"/>
  <c r="O16" i="1"/>
  <c r="L16" i="1"/>
  <c r="K16" i="1"/>
  <c r="H16" i="1"/>
  <c r="J16" i="1" s="1"/>
  <c r="G16" i="1"/>
  <c r="I16" i="1" s="1"/>
  <c r="P15" i="1"/>
  <c r="O15" i="1"/>
  <c r="L15" i="1"/>
  <c r="N15" i="1" s="1"/>
  <c r="K15" i="1"/>
  <c r="M15" i="1" s="1"/>
  <c r="H15" i="1"/>
  <c r="G15" i="1"/>
  <c r="P14" i="1"/>
  <c r="O14" i="1"/>
  <c r="N14" i="1"/>
  <c r="L14" i="1"/>
  <c r="K14" i="1"/>
  <c r="M14" i="1" s="1"/>
  <c r="H14" i="1"/>
  <c r="J14" i="1" s="1"/>
  <c r="G14" i="1"/>
  <c r="I14" i="1" s="1"/>
  <c r="R13" i="1"/>
  <c r="P13" i="1"/>
  <c r="O13" i="1"/>
  <c r="L13" i="1"/>
  <c r="N13" i="1" s="1"/>
  <c r="K13" i="1"/>
  <c r="M13" i="1" s="1"/>
  <c r="J13" i="1"/>
  <c r="H13" i="1"/>
  <c r="G13" i="1"/>
  <c r="I13" i="1" s="1"/>
  <c r="P12" i="1"/>
  <c r="O12" i="1"/>
  <c r="L12" i="1"/>
  <c r="K12" i="1"/>
  <c r="H12" i="1"/>
  <c r="J12" i="1" s="1"/>
  <c r="G12" i="1"/>
  <c r="I12" i="1" s="1"/>
  <c r="P11" i="1"/>
  <c r="R11" i="1" s="1"/>
  <c r="O11" i="1"/>
  <c r="Q11" i="1" s="1"/>
  <c r="L11" i="1"/>
  <c r="N11" i="1" s="1"/>
  <c r="K11" i="1"/>
  <c r="M11" i="1" s="1"/>
  <c r="H11" i="1"/>
  <c r="G11" i="1"/>
  <c r="P10" i="1"/>
  <c r="O10" i="1"/>
  <c r="N10" i="1"/>
  <c r="L10" i="1"/>
  <c r="K10" i="1"/>
  <c r="M10" i="1" s="1"/>
  <c r="H10" i="1"/>
  <c r="J10" i="1" s="1"/>
  <c r="G10" i="1"/>
  <c r="I10" i="1" s="1"/>
  <c r="P9" i="1"/>
  <c r="R7" i="1" s="1"/>
  <c r="O9" i="1"/>
  <c r="L9" i="1"/>
  <c r="N36" i="1" s="1"/>
  <c r="K9" i="1"/>
  <c r="M36" i="1" s="1"/>
  <c r="J9" i="1"/>
  <c r="H9" i="1"/>
  <c r="G9" i="1"/>
  <c r="I9" i="1" s="1"/>
  <c r="P8" i="1"/>
  <c r="O8" i="1"/>
  <c r="L8" i="1"/>
  <c r="K8" i="1"/>
  <c r="H8" i="1"/>
  <c r="J35" i="1" s="1"/>
  <c r="G8" i="1"/>
  <c r="I19" i="1" s="1"/>
  <c r="P7" i="1"/>
  <c r="R15" i="1" s="1"/>
  <c r="O7" i="1"/>
  <c r="L7" i="1"/>
  <c r="N7" i="1" s="1"/>
  <c r="K7" i="1"/>
  <c r="M7" i="1" s="1"/>
  <c r="H7" i="1"/>
  <c r="G7" i="1"/>
  <c r="R18" i="1" l="1"/>
  <c r="Q35" i="1"/>
  <c r="Q7" i="1"/>
  <c r="R9" i="1"/>
  <c r="R16" i="1"/>
  <c r="Q28" i="1"/>
  <c r="R28" i="1"/>
  <c r="R14" i="1"/>
  <c r="R12" i="1"/>
  <c r="R38" i="1"/>
  <c r="Q33" i="1"/>
  <c r="R24" i="1"/>
  <c r="Q36" i="1"/>
  <c r="Q31" i="1"/>
  <c r="Q8" i="1"/>
  <c r="R21" i="1"/>
  <c r="R36" i="1"/>
  <c r="Q18" i="1"/>
  <c r="Q23" i="1"/>
  <c r="Q14" i="1"/>
  <c r="Q38" i="1"/>
  <c r="R8" i="1"/>
  <c r="Q15" i="1"/>
  <c r="Q22" i="1"/>
  <c r="Q30" i="1"/>
  <c r="Q19" i="1"/>
  <c r="R22" i="1"/>
  <c r="Q27" i="1"/>
  <c r="Q34" i="1"/>
  <c r="P39" i="1"/>
  <c r="R30" i="1"/>
  <c r="R26" i="1"/>
  <c r="Q20" i="1"/>
  <c r="R34" i="1"/>
  <c r="Q16" i="1"/>
  <c r="Q12" i="1"/>
  <c r="Q26" i="1"/>
  <c r="Q24" i="1"/>
  <c r="R20" i="1"/>
  <c r="Q32" i="1"/>
  <c r="I8" i="1"/>
  <c r="M9" i="1"/>
  <c r="Q10" i="1"/>
  <c r="J8" i="1"/>
  <c r="N9" i="1"/>
  <c r="R10" i="1"/>
  <c r="Q9" i="1"/>
  <c r="M12" i="1"/>
  <c r="M16" i="1"/>
  <c r="M20" i="1"/>
  <c r="I23" i="1"/>
  <c r="I27" i="1"/>
  <c r="I31" i="1"/>
  <c r="I35" i="1"/>
  <c r="J7" i="1"/>
  <c r="N8" i="1"/>
  <c r="J11" i="1"/>
  <c r="J15" i="1"/>
  <c r="J19" i="1"/>
  <c r="J23" i="1"/>
  <c r="J27" i="1"/>
  <c r="J31" i="1"/>
  <c r="R37" i="1"/>
  <c r="H39" i="1"/>
  <c r="K39" i="1"/>
  <c r="L39" i="1"/>
  <c r="I7" i="1"/>
  <c r="I11" i="1"/>
  <c r="I15" i="1"/>
  <c r="M24" i="1"/>
  <c r="M28" i="1"/>
  <c r="M32" i="1"/>
  <c r="Q37" i="1"/>
  <c r="N16" i="1"/>
  <c r="N20" i="1"/>
  <c r="R25" i="1"/>
  <c r="R29" i="1"/>
  <c r="R33" i="1"/>
  <c r="M8" i="1"/>
  <c r="Q13" i="1"/>
  <c r="Q17" i="1"/>
  <c r="Q21" i="1"/>
  <c r="Q25" i="1"/>
  <c r="Q29" i="1"/>
  <c r="N12" i="1"/>
  <c r="R17" i="1"/>
  <c r="N24" i="1"/>
  <c r="N28" i="1"/>
  <c r="N32" i="1"/>
  <c r="G39" i="1"/>
</calcChain>
</file>

<file path=xl/sharedStrings.xml><?xml version="1.0" encoding="utf-8"?>
<sst xmlns="http://schemas.openxmlformats.org/spreadsheetml/2006/main" count="58" uniqueCount="50">
  <si>
    <t>Trabajadores asegurados</t>
  </si>
  <si>
    <t>Por entidad federativa</t>
  </si>
  <si>
    <t>2022-2024</t>
  </si>
  <si>
    <t>Entidad federativa</t>
  </si>
  <si>
    <t>2022
Diciembre</t>
  </si>
  <si>
    <t>2023
Febrero</t>
  </si>
  <si>
    <t>2023
Diciembre</t>
  </si>
  <si>
    <t>2024
Enero</t>
  </si>
  <si>
    <t>2024
Febrero</t>
  </si>
  <si>
    <t>Febrero 2024 respecto a Enero 2024</t>
  </si>
  <si>
    <t>Febrero 2024 respecto a Diciembre 2023</t>
  </si>
  <si>
    <t>Febrero 2024 respecto a Febrero 2023</t>
  </si>
  <si>
    <t>Variación Absoluta</t>
  </si>
  <si>
    <t>Variación Relativa</t>
  </si>
  <si>
    <t>Ranking respecto a Variación Absoluta</t>
  </si>
  <si>
    <t>Ranking respecto a Variación Relativa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</si>
  <si>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</si>
  <si>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</si>
  <si>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</si>
  <si>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</si>
  <si>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</si>
  <si>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</si>
  <si>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</si>
  <si>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</si>
  <si>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</si>
  <si>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</si>
  <si>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</si>
  <si>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</si>
  <si>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</si>
  <si>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</si>
  <si>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</si>
  <si>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</si>
  <si>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</si>
  <si>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</si>
  <si>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</si>
  <si>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</si>
  <si>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</si>
  <si>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</si>
  <si>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</si>
  <si>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</si>
  <si>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</si>
  <si>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</si>
  <si>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</si>
  <si>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</si>
  <si>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</si>
  <si>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</si>
  <si>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</si>
  <si>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</si>
  <si>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Total nacional</t>
  </si>
  <si>
    <r>
      <t xml:space="preserve">FUENTE:: IIEG, </t>
    </r>
    <r>
      <rPr>
        <sz val="8"/>
        <rFont val="Arial"/>
        <family val="2"/>
      </rPr>
      <t>Instituto de Información Estadística y Geográfica; en base a datos proporcionados por el IMSS.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</si>
</sst>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8"/>
      <color theme="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color rgb="FF404041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BBB27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1" fillId="0" borderId="0"/>
  </cellStyleXfs>
  <cellXfs count="50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49" fontId="4" fillId="0" borderId="0" xfId="0" applyNumberFormat="1" applyFont="1"/>
    <xf numFmtId="49" fontId="4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left" vertical="center" wrapText="1"/>
    </xf>
    <xf numFmtId="3" fontId="6" fillId="4" borderId="0" xfId="2" applyNumberFormat="1" applyFont="1" applyFill="1" applyAlignment="1">
      <alignment horizontal="right" vertical="center" wrapText="1"/>
    </xf>
    <xf numFmtId="3" fontId="6" fillId="4" borderId="9" xfId="2" applyNumberFormat="1" applyFont="1" applyFill="1" applyBorder="1" applyAlignment="1">
      <alignment horizontal="right" vertical="center" wrapText="1"/>
    </xf>
    <xf numFmtId="10" fontId="6" fillId="4" borderId="0" xfId="1" applyNumberFormat="1" applyFont="1" applyFill="1" applyBorder="1" applyAlignment="1">
      <alignment horizontal="right" vertical="center" wrapText="1"/>
    </xf>
    <xf numFmtId="3" fontId="6" fillId="4" borderId="0" xfId="2" applyNumberFormat="1" applyFont="1" applyFill="1" applyAlignment="1">
      <alignment horizontal="center" vertical="center" wrapText="1"/>
    </xf>
    <xf numFmtId="3" fontId="6" fillId="4" borderId="10" xfId="2" applyNumberFormat="1" applyFont="1" applyFill="1" applyBorder="1" applyAlignment="1">
      <alignment horizontal="center" vertical="center" wrapText="1"/>
    </xf>
    <xf numFmtId="3" fontId="6" fillId="4" borderId="0" xfId="0" applyNumberFormat="1" applyFont="1" applyFill="1" applyAlignment="1">
      <alignment horizontal="right" vertical="center" wrapText="1"/>
    </xf>
    <xf numFmtId="0" fontId="6" fillId="4" borderId="0" xfId="0" applyFont="1" applyFill="1" applyAlignment="1">
      <alignment horizontal="center" vertical="center" wrapText="1"/>
    </xf>
    <xf numFmtId="3" fontId="6" fillId="4" borderId="10" xfId="0" applyNumberFormat="1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left" vertical="center" wrapText="1"/>
    </xf>
    <xf numFmtId="3" fontId="4" fillId="5" borderId="0" xfId="2" applyNumberFormat="1" applyFont="1" applyFill="1" applyAlignment="1">
      <alignment horizontal="right" vertical="center" wrapText="1"/>
    </xf>
    <xf numFmtId="3" fontId="4" fillId="5" borderId="9" xfId="2" applyNumberFormat="1" applyFont="1" applyFill="1" applyBorder="1" applyAlignment="1">
      <alignment horizontal="right" vertical="center" wrapText="1"/>
    </xf>
    <xf numFmtId="10" fontId="4" fillId="5" borderId="0" xfId="1" applyNumberFormat="1" applyFont="1" applyFill="1" applyBorder="1" applyAlignment="1">
      <alignment horizontal="right" vertical="center" wrapText="1"/>
    </xf>
    <xf numFmtId="3" fontId="4" fillId="5" borderId="0" xfId="2" applyNumberFormat="1" applyFont="1" applyFill="1" applyAlignment="1">
      <alignment horizontal="center" vertical="center" wrapText="1"/>
    </xf>
    <xf numFmtId="3" fontId="4" fillId="5" borderId="10" xfId="2" applyNumberFormat="1" applyFont="1" applyFill="1" applyBorder="1" applyAlignment="1">
      <alignment horizontal="center" vertical="center" wrapText="1"/>
    </xf>
    <xf numFmtId="3" fontId="4" fillId="5" borderId="0" xfId="0" applyNumberFormat="1" applyFont="1" applyFill="1" applyAlignment="1">
      <alignment horizontal="right" vertical="center" wrapText="1"/>
    </xf>
    <xf numFmtId="0" fontId="4" fillId="5" borderId="0" xfId="0" applyFont="1" applyFill="1" applyAlignment="1">
      <alignment horizontal="center" vertical="center" wrapText="1"/>
    </xf>
    <xf numFmtId="3" fontId="4" fillId="5" borderId="10" xfId="0" applyNumberFormat="1" applyFont="1" applyFill="1" applyBorder="1" applyAlignment="1">
      <alignment horizontal="center" vertical="center" wrapText="1"/>
    </xf>
    <xf numFmtId="0" fontId="7" fillId="0" borderId="0" xfId="0" applyFont="1"/>
    <xf numFmtId="0" fontId="4" fillId="6" borderId="7" xfId="0" applyFont="1" applyFill="1" applyBorder="1" applyAlignment="1">
      <alignment horizontal="left" vertical="center" wrapText="1"/>
    </xf>
    <xf numFmtId="3" fontId="4" fillId="6" borderId="8" xfId="0" applyNumberFormat="1" applyFont="1" applyFill="1" applyBorder="1"/>
    <xf numFmtId="3" fontId="4" fillId="6" borderId="7" xfId="2" applyNumberFormat="1" applyFont="1" applyFill="1" applyBorder="1" applyAlignment="1">
      <alignment horizontal="right" vertical="center" wrapText="1"/>
    </xf>
    <xf numFmtId="10" fontId="4" fillId="6" borderId="8" xfId="1" applyNumberFormat="1" applyFont="1" applyFill="1" applyBorder="1" applyAlignment="1">
      <alignment horizontal="right" vertical="center" wrapText="1"/>
    </xf>
    <xf numFmtId="3" fontId="4" fillId="6" borderId="4" xfId="0" applyNumberFormat="1" applyFont="1" applyFill="1" applyBorder="1"/>
    <xf numFmtId="3" fontId="4" fillId="6" borderId="8" xfId="0" applyNumberFormat="1" applyFont="1" applyFill="1" applyBorder="1" applyAlignment="1">
      <alignment horizontal="right" vertical="center" wrapText="1"/>
    </xf>
    <xf numFmtId="0" fontId="7" fillId="6" borderId="4" xfId="0" applyFont="1" applyFill="1" applyBorder="1"/>
    <xf numFmtId="0" fontId="0" fillId="4" borderId="0" xfId="0" applyFill="1"/>
    <xf numFmtId="3" fontId="8" fillId="0" borderId="0" xfId="0" applyNumberFormat="1" applyFont="1"/>
    <xf numFmtId="3" fontId="9" fillId="4" borderId="0" xfId="1" applyNumberFormat="1" applyFont="1" applyFill="1"/>
    <xf numFmtId="3" fontId="3" fillId="4" borderId="0" xfId="0" applyNumberFormat="1" applyFont="1" applyFill="1"/>
    <xf numFmtId="0" fontId="7" fillId="4" borderId="0" xfId="0" applyFont="1" applyFill="1"/>
    <xf numFmtId="10" fontId="0" fillId="0" borderId="0" xfId="1" applyNumberFormat="1" applyFont="1"/>
    <xf numFmtId="0" fontId="0" fillId="0" borderId="0" xfId="1" applyNumberFormat="1" applyFont="1"/>
    <xf numFmtId="0" fontId="6" fillId="4" borderId="0" xfId="0" applyFont="1" applyFill="1"/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2" applyFont="1" applyFill="1" applyBorder="1" applyAlignment="1">
      <alignment horizontal="center" vertical="center" wrapText="1"/>
    </xf>
    <xf numFmtId="0" fontId="4" fillId="2" borderId="6" xfId="2" applyFont="1" applyFill="1" applyBorder="1" applyAlignment="1">
      <alignment horizontal="center" vertical="center" wrapText="1"/>
    </xf>
  </cellXfs>
  <cellStyles count="3">
    <cellStyle name="Normal" xfId="0" builtinId="0"/>
    <cellStyle name="Normal 2" xfId="2" xr:uid="{0541D418-301C-4CCB-B5E6-F6150317AE02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F8B58-837E-446A-9B23-529EAE927D33}">
  <sheetPr>
    <pageSetUpPr fitToPage="1"/>
  </sheetPr>
  <dimension ref="A1:R51"/>
  <sheetViews>
    <sheetView showGridLines="0" tabSelected="1" zoomScaleNormal="100" workbookViewId="0">
      <selection activeCell="F21" sqref="F21"/>
    </sheetView>
  </sheetViews>
  <sheetFormatPr baseColWidth="10" defaultColWidth="9.109375" defaultRowHeight="13.2" x14ac:dyDescent="0.25"/>
  <cols>
    <col min="1" max="1" width="19.109375" customWidth="1"/>
    <col min="2" max="2" width="8" bestFit="1" customWidth="1"/>
    <col min="3" max="3" width="7.88671875" bestFit="1" customWidth="1"/>
    <col min="4" max="4" width="8" bestFit="1" customWidth="1"/>
    <col min="5" max="6" width="7.88671875" bestFit="1" customWidth="1"/>
    <col min="7" max="8" width="7.5546875" bestFit="1" customWidth="1"/>
    <col min="9" max="9" width="14.77734375" customWidth="1"/>
    <col min="10" max="10" width="15.33203125" customWidth="1"/>
    <col min="11" max="12" width="7.5546875" bestFit="1" customWidth="1"/>
    <col min="13" max="14" width="15.33203125" customWidth="1"/>
    <col min="15" max="16" width="7.5546875" bestFit="1" customWidth="1"/>
    <col min="17" max="18" width="14.33203125" bestFit="1" customWidth="1"/>
  </cols>
  <sheetData>
    <row r="1" spans="1:18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1:18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</row>
    <row r="3" spans="1:18" x14ac:dyDescent="0.25">
      <c r="A3" s="1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5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ht="18" customHeight="1" x14ac:dyDescent="0.25">
      <c r="A5" s="46" t="s">
        <v>3</v>
      </c>
      <c r="B5" s="48" t="s">
        <v>4</v>
      </c>
      <c r="C5" s="48" t="s">
        <v>5</v>
      </c>
      <c r="D5" s="48" t="s">
        <v>6</v>
      </c>
      <c r="E5" s="48" t="s">
        <v>7</v>
      </c>
      <c r="F5" s="48" t="s">
        <v>8</v>
      </c>
      <c r="G5" s="44" t="s">
        <v>9</v>
      </c>
      <c r="H5" s="44"/>
      <c r="I5" s="44"/>
      <c r="J5" s="44"/>
      <c r="K5" s="44" t="s">
        <v>10</v>
      </c>
      <c r="L5" s="44"/>
      <c r="M5" s="44"/>
      <c r="N5" s="44"/>
      <c r="O5" s="45" t="s">
        <v>11</v>
      </c>
      <c r="P5" s="44"/>
      <c r="Q5" s="44"/>
      <c r="R5" s="44"/>
    </row>
    <row r="6" spans="1:18" ht="23.1" customHeight="1" x14ac:dyDescent="0.25">
      <c r="A6" s="47"/>
      <c r="B6" s="49"/>
      <c r="C6" s="49"/>
      <c r="D6" s="49"/>
      <c r="E6" s="49"/>
      <c r="F6" s="49"/>
      <c r="G6" s="7" t="s">
        <v>12</v>
      </c>
      <c r="H6" s="8" t="s">
        <v>13</v>
      </c>
      <c r="I6" s="8" t="s">
        <v>14</v>
      </c>
      <c r="J6" s="9" t="s">
        <v>15</v>
      </c>
      <c r="K6" s="7" t="s">
        <v>12</v>
      </c>
      <c r="L6" s="8" t="s">
        <v>13</v>
      </c>
      <c r="M6" s="8" t="s">
        <v>14</v>
      </c>
      <c r="N6" s="9" t="s">
        <v>15</v>
      </c>
      <c r="O6" s="8" t="s">
        <v>12</v>
      </c>
      <c r="P6" s="8" t="s">
        <v>13</v>
      </c>
      <c r="Q6" s="8" t="s">
        <v>14</v>
      </c>
      <c r="R6" s="9" t="s">
        <v>15</v>
      </c>
    </row>
    <row r="7" spans="1:18" ht="12.75" customHeight="1" x14ac:dyDescent="0.25">
      <c r="A7" s="10" t="s">
        <v>16</v>
      </c>
      <c r="B7" s="11">
        <v>342215</v>
      </c>
      <c r="C7" s="11">
        <v>348017</v>
      </c>
      <c r="D7" s="11">
        <v>356040</v>
      </c>
      <c r="E7" s="11">
        <v>358188</v>
      </c>
      <c r="F7" s="11">
        <v>360685</v>
      </c>
      <c r="G7" s="12">
        <f>F7-E7</f>
        <v>2497</v>
      </c>
      <c r="H7" s="13">
        <f>F7/E7-1</f>
        <v>6.9711994818364431E-3</v>
      </c>
      <c r="I7" s="14">
        <f>_xlfn.RANK.EQ(G7,$G$7:$G$38)</f>
        <v>19</v>
      </c>
      <c r="J7" s="15">
        <f>_xlfn.RANK.EQ(H7,$H$7:$H$38)</f>
        <v>15</v>
      </c>
      <c r="K7" s="12">
        <f>F7-D7</f>
        <v>4645</v>
      </c>
      <c r="L7" s="13">
        <f>F7/D7-1</f>
        <v>1.3046286934052409E-2</v>
      </c>
      <c r="M7" s="14">
        <f>_xlfn.RANK.EQ(K7,$K$7:$K$38)</f>
        <v>18</v>
      </c>
      <c r="N7" s="15">
        <f>_xlfn.RANK.EQ(L7,$L$7:$L$38)</f>
        <v>15</v>
      </c>
      <c r="O7" s="16">
        <f t="shared" ref="O7:O39" si="0">F7-C7</f>
        <v>12668</v>
      </c>
      <c r="P7" s="13">
        <f t="shared" ref="P7:P39" si="1">F7/C7-1</f>
        <v>3.6400520664220393E-2</v>
      </c>
      <c r="Q7" s="17">
        <f>_xlfn.RANK.EQ(O7,$O$7:$O$38)</f>
        <v>16</v>
      </c>
      <c r="R7" s="18">
        <f>_xlfn.RANK.EQ(P7,$P$7:$P$38)</f>
        <v>11</v>
      </c>
    </row>
    <row r="8" spans="1:18" x14ac:dyDescent="0.25">
      <c r="A8" s="10" t="s">
        <v>17</v>
      </c>
      <c r="B8" s="11">
        <v>1042740</v>
      </c>
      <c r="C8" s="11">
        <v>1067777</v>
      </c>
      <c r="D8" s="11">
        <v>1058575</v>
      </c>
      <c r="E8" s="11">
        <v>1069947</v>
      </c>
      <c r="F8" s="11">
        <v>1078160</v>
      </c>
      <c r="G8" s="12">
        <f t="shared" ref="G8:G38" si="2">F8-E8</f>
        <v>8213</v>
      </c>
      <c r="H8" s="13">
        <f t="shared" ref="H8:H38" si="3">F8/E8-1</f>
        <v>7.6760811516831673E-3</v>
      </c>
      <c r="I8" s="14">
        <f t="shared" ref="I8:I38" si="4">_xlfn.RANK.EQ(G8,$G$7:$G$38)</f>
        <v>7</v>
      </c>
      <c r="J8" s="15">
        <f t="shared" ref="J8:J38" si="5">_xlfn.RANK.EQ(H8,$H$7:$H$38)</f>
        <v>14</v>
      </c>
      <c r="K8" s="12">
        <f t="shared" ref="K8:K38" si="6">F8-D8</f>
        <v>19585</v>
      </c>
      <c r="L8" s="13">
        <f t="shared" ref="L8:L38" si="7">F8/D8-1</f>
        <v>1.8501287107668407E-2</v>
      </c>
      <c r="M8" s="14">
        <f t="shared" ref="M8:M38" si="8">_xlfn.RANK.EQ(K8,$K$7:$K$38)</f>
        <v>4</v>
      </c>
      <c r="N8" s="15">
        <f t="shared" ref="N8:N38" si="9">_xlfn.RANK.EQ(L8,$L$7:$L$38)</f>
        <v>9</v>
      </c>
      <c r="O8" s="16">
        <f t="shared" si="0"/>
        <v>10383</v>
      </c>
      <c r="P8" s="13">
        <f t="shared" si="1"/>
        <v>9.7239404857005773E-3</v>
      </c>
      <c r="Q8" s="17">
        <f t="shared" ref="Q8:Q38" si="10">_xlfn.RANK.EQ(O8,$O$7:$O$38)</f>
        <v>18</v>
      </c>
      <c r="R8" s="18">
        <f t="shared" ref="R8:R38" si="11">_xlfn.RANK.EQ(P8,$P$7:$P$38)</f>
        <v>27</v>
      </c>
    </row>
    <row r="9" spans="1:18" x14ac:dyDescent="0.25">
      <c r="A9" s="10" t="s">
        <v>18</v>
      </c>
      <c r="B9" s="11">
        <v>210207</v>
      </c>
      <c r="C9" s="11">
        <v>215851</v>
      </c>
      <c r="D9" s="11">
        <v>219971</v>
      </c>
      <c r="E9" s="11">
        <v>219638</v>
      </c>
      <c r="F9" s="11">
        <v>222100</v>
      </c>
      <c r="G9" s="12">
        <f t="shared" si="2"/>
        <v>2462</v>
      </c>
      <c r="H9" s="13">
        <f t="shared" si="3"/>
        <v>1.1209353572696923E-2</v>
      </c>
      <c r="I9" s="14">
        <f t="shared" si="4"/>
        <v>20</v>
      </c>
      <c r="J9" s="15">
        <f t="shared" si="5"/>
        <v>8</v>
      </c>
      <c r="K9" s="12">
        <f t="shared" si="6"/>
        <v>2129</v>
      </c>
      <c r="L9" s="13">
        <f t="shared" si="7"/>
        <v>9.6785485359434098E-3</v>
      </c>
      <c r="M9" s="14">
        <f t="shared" si="8"/>
        <v>22</v>
      </c>
      <c r="N9" s="15">
        <f t="shared" si="9"/>
        <v>21</v>
      </c>
      <c r="O9" s="16">
        <f t="shared" si="0"/>
        <v>6249</v>
      </c>
      <c r="P9" s="13">
        <f t="shared" si="1"/>
        <v>2.895052605732662E-2</v>
      </c>
      <c r="Q9" s="17">
        <f t="shared" si="10"/>
        <v>23</v>
      </c>
      <c r="R9" s="18">
        <f t="shared" si="11"/>
        <v>19</v>
      </c>
    </row>
    <row r="10" spans="1:18" ht="15" customHeight="1" x14ac:dyDescent="0.25">
      <c r="A10" s="10" t="s">
        <v>19</v>
      </c>
      <c r="B10" s="11">
        <v>137105</v>
      </c>
      <c r="C10" s="11">
        <v>139410</v>
      </c>
      <c r="D10" s="11">
        <v>141577</v>
      </c>
      <c r="E10" s="11">
        <v>141865</v>
      </c>
      <c r="F10" s="11">
        <v>143456</v>
      </c>
      <c r="G10" s="12">
        <f t="shared" si="2"/>
        <v>1591</v>
      </c>
      <c r="H10" s="13">
        <f t="shared" si="3"/>
        <v>1.1214887392944073E-2</v>
      </c>
      <c r="I10" s="14">
        <f t="shared" si="4"/>
        <v>24</v>
      </c>
      <c r="J10" s="15">
        <f t="shared" si="5"/>
        <v>7</v>
      </c>
      <c r="K10" s="12">
        <f t="shared" si="6"/>
        <v>1879</v>
      </c>
      <c r="L10" s="13">
        <f t="shared" si="7"/>
        <v>1.3271929762602719E-2</v>
      </c>
      <c r="M10" s="14">
        <f t="shared" si="8"/>
        <v>23</v>
      </c>
      <c r="N10" s="15">
        <f t="shared" si="9"/>
        <v>14</v>
      </c>
      <c r="O10" s="16">
        <f t="shared" si="0"/>
        <v>4046</v>
      </c>
      <c r="P10" s="13">
        <f t="shared" si="1"/>
        <v>2.9022308299261113E-2</v>
      </c>
      <c r="Q10" s="17">
        <f t="shared" si="10"/>
        <v>24</v>
      </c>
      <c r="R10" s="18">
        <f t="shared" si="11"/>
        <v>18</v>
      </c>
    </row>
    <row r="11" spans="1:18" x14ac:dyDescent="0.25">
      <c r="A11" s="10" t="s">
        <v>20</v>
      </c>
      <c r="B11" s="11">
        <v>241142</v>
      </c>
      <c r="C11" s="11">
        <v>241547</v>
      </c>
      <c r="D11" s="11">
        <v>252975</v>
      </c>
      <c r="E11" s="11">
        <v>252749</v>
      </c>
      <c r="F11" s="11">
        <v>256060</v>
      </c>
      <c r="G11" s="12">
        <f t="shared" si="2"/>
        <v>3311</v>
      </c>
      <c r="H11" s="13">
        <f t="shared" si="3"/>
        <v>1.3099952917716706E-2</v>
      </c>
      <c r="I11" s="14">
        <f t="shared" si="4"/>
        <v>16</v>
      </c>
      <c r="J11" s="15">
        <f t="shared" si="5"/>
        <v>5</v>
      </c>
      <c r="K11" s="12">
        <f t="shared" si="6"/>
        <v>3085</v>
      </c>
      <c r="L11" s="13">
        <f t="shared" si="7"/>
        <v>1.2194880917086648E-2</v>
      </c>
      <c r="M11" s="14">
        <f t="shared" si="8"/>
        <v>21</v>
      </c>
      <c r="N11" s="15">
        <f t="shared" si="9"/>
        <v>18</v>
      </c>
      <c r="O11" s="16">
        <f t="shared" si="0"/>
        <v>14513</v>
      </c>
      <c r="P11" s="13">
        <f t="shared" si="1"/>
        <v>6.0083544817364665E-2</v>
      </c>
      <c r="Q11" s="17">
        <f t="shared" si="10"/>
        <v>15</v>
      </c>
      <c r="R11" s="18">
        <f t="shared" si="11"/>
        <v>3</v>
      </c>
    </row>
    <row r="12" spans="1:18" x14ac:dyDescent="0.25">
      <c r="A12" s="10" t="s">
        <v>21</v>
      </c>
      <c r="B12" s="11">
        <v>962905</v>
      </c>
      <c r="C12" s="11">
        <v>981673</v>
      </c>
      <c r="D12" s="11">
        <v>967878</v>
      </c>
      <c r="E12" s="11">
        <v>976755</v>
      </c>
      <c r="F12" s="11">
        <v>980496</v>
      </c>
      <c r="G12" s="12">
        <f t="shared" si="2"/>
        <v>3741</v>
      </c>
      <c r="H12" s="13">
        <f t="shared" si="3"/>
        <v>3.8300290246786606E-3</v>
      </c>
      <c r="I12" s="14">
        <f t="shared" si="4"/>
        <v>14</v>
      </c>
      <c r="J12" s="15">
        <f t="shared" si="5"/>
        <v>26</v>
      </c>
      <c r="K12" s="12">
        <f t="shared" si="6"/>
        <v>12618</v>
      </c>
      <c r="L12" s="13">
        <f t="shared" si="7"/>
        <v>1.3036767030555563E-2</v>
      </c>
      <c r="M12" s="14">
        <f t="shared" si="8"/>
        <v>11</v>
      </c>
      <c r="N12" s="15">
        <f t="shared" si="9"/>
        <v>16</v>
      </c>
      <c r="O12" s="16">
        <f t="shared" si="0"/>
        <v>-1177</v>
      </c>
      <c r="P12" s="13">
        <f t="shared" si="1"/>
        <v>-1.1989735889649245E-3</v>
      </c>
      <c r="Q12" s="17">
        <f t="shared" si="10"/>
        <v>31</v>
      </c>
      <c r="R12" s="18">
        <f t="shared" si="11"/>
        <v>31</v>
      </c>
    </row>
    <row r="13" spans="1:18" x14ac:dyDescent="0.25">
      <c r="A13" s="10" t="s">
        <v>22</v>
      </c>
      <c r="B13" s="11">
        <v>3394982</v>
      </c>
      <c r="C13" s="11">
        <v>3397269</v>
      </c>
      <c r="D13" s="11">
        <v>3473825</v>
      </c>
      <c r="E13" s="11">
        <v>3450496</v>
      </c>
      <c r="F13" s="11">
        <v>3466984</v>
      </c>
      <c r="G13" s="12">
        <f t="shared" si="2"/>
        <v>16488</v>
      </c>
      <c r="H13" s="13">
        <f t="shared" si="3"/>
        <v>4.7784434469710924E-3</v>
      </c>
      <c r="I13" s="14">
        <f t="shared" si="4"/>
        <v>2</v>
      </c>
      <c r="J13" s="15">
        <f t="shared" si="5"/>
        <v>21</v>
      </c>
      <c r="K13" s="12">
        <f t="shared" si="6"/>
        <v>-6841</v>
      </c>
      <c r="L13" s="13">
        <f t="shared" si="7"/>
        <v>-1.9692989715947018E-3</v>
      </c>
      <c r="M13" s="14">
        <f t="shared" si="8"/>
        <v>31</v>
      </c>
      <c r="N13" s="15">
        <f t="shared" si="9"/>
        <v>30</v>
      </c>
      <c r="O13" s="16">
        <f t="shared" si="0"/>
        <v>69715</v>
      </c>
      <c r="P13" s="13">
        <f t="shared" si="1"/>
        <v>2.0520894871733697E-2</v>
      </c>
      <c r="Q13" s="17">
        <f t="shared" si="10"/>
        <v>3</v>
      </c>
      <c r="R13" s="18">
        <f t="shared" si="11"/>
        <v>24</v>
      </c>
    </row>
    <row r="14" spans="1:18" x14ac:dyDescent="0.25">
      <c r="A14" s="10" t="s">
        <v>23</v>
      </c>
      <c r="B14" s="11">
        <v>825159</v>
      </c>
      <c r="C14" s="11">
        <v>840249</v>
      </c>
      <c r="D14" s="11">
        <v>856775</v>
      </c>
      <c r="E14" s="11">
        <v>862819</v>
      </c>
      <c r="F14" s="11">
        <v>871555</v>
      </c>
      <c r="G14" s="12">
        <f t="shared" si="2"/>
        <v>8736</v>
      </c>
      <c r="H14" s="13">
        <f t="shared" si="3"/>
        <v>1.0124950887729689E-2</v>
      </c>
      <c r="I14" s="14">
        <f t="shared" si="4"/>
        <v>6</v>
      </c>
      <c r="J14" s="15">
        <f t="shared" si="5"/>
        <v>9</v>
      </c>
      <c r="K14" s="12">
        <f t="shared" si="6"/>
        <v>14780</v>
      </c>
      <c r="L14" s="13">
        <f t="shared" si="7"/>
        <v>1.7250736774532482E-2</v>
      </c>
      <c r="M14" s="14">
        <f t="shared" si="8"/>
        <v>8</v>
      </c>
      <c r="N14" s="15">
        <f t="shared" si="9"/>
        <v>11</v>
      </c>
      <c r="O14" s="16">
        <f t="shared" si="0"/>
        <v>31306</v>
      </c>
      <c r="P14" s="13">
        <f t="shared" si="1"/>
        <v>3.7258003282360397E-2</v>
      </c>
      <c r="Q14" s="17">
        <f t="shared" si="10"/>
        <v>8</v>
      </c>
      <c r="R14" s="18">
        <f t="shared" si="11"/>
        <v>10</v>
      </c>
    </row>
    <row r="15" spans="1:18" x14ac:dyDescent="0.25">
      <c r="A15" s="10" t="s">
        <v>24</v>
      </c>
      <c r="B15" s="11">
        <v>147281</v>
      </c>
      <c r="C15" s="11">
        <v>148842</v>
      </c>
      <c r="D15" s="11">
        <v>151266</v>
      </c>
      <c r="E15" s="11">
        <v>151699</v>
      </c>
      <c r="F15" s="11">
        <v>152383</v>
      </c>
      <c r="G15" s="12">
        <f t="shared" si="2"/>
        <v>684</v>
      </c>
      <c r="H15" s="13">
        <f t="shared" si="3"/>
        <v>4.5089288657143012E-3</v>
      </c>
      <c r="I15" s="14">
        <f t="shared" si="4"/>
        <v>29</v>
      </c>
      <c r="J15" s="15">
        <f t="shared" si="5"/>
        <v>22</v>
      </c>
      <c r="K15" s="12">
        <f t="shared" si="6"/>
        <v>1117</v>
      </c>
      <c r="L15" s="13">
        <f t="shared" si="7"/>
        <v>7.3843428133222311E-3</v>
      </c>
      <c r="M15" s="14">
        <f t="shared" si="8"/>
        <v>26</v>
      </c>
      <c r="N15" s="15">
        <f t="shared" si="9"/>
        <v>24</v>
      </c>
      <c r="O15" s="16">
        <f t="shared" si="0"/>
        <v>3541</v>
      </c>
      <c r="P15" s="13">
        <f t="shared" si="1"/>
        <v>2.379032799881764E-2</v>
      </c>
      <c r="Q15" s="17">
        <f t="shared" si="10"/>
        <v>25</v>
      </c>
      <c r="R15" s="18">
        <f t="shared" si="11"/>
        <v>23</v>
      </c>
    </row>
    <row r="16" spans="1:18" x14ac:dyDescent="0.25">
      <c r="A16" s="10" t="s">
        <v>25</v>
      </c>
      <c r="B16" s="11">
        <v>256778</v>
      </c>
      <c r="C16" s="11">
        <v>260506</v>
      </c>
      <c r="D16" s="11">
        <v>256548</v>
      </c>
      <c r="E16" s="11">
        <v>259169</v>
      </c>
      <c r="F16" s="11">
        <v>260555</v>
      </c>
      <c r="G16" s="12">
        <f t="shared" si="2"/>
        <v>1386</v>
      </c>
      <c r="H16" s="13">
        <f t="shared" si="3"/>
        <v>5.3478618198936623E-3</v>
      </c>
      <c r="I16" s="14">
        <f t="shared" si="4"/>
        <v>25</v>
      </c>
      <c r="J16" s="15">
        <f t="shared" si="5"/>
        <v>19</v>
      </c>
      <c r="K16" s="12">
        <f t="shared" si="6"/>
        <v>4007</v>
      </c>
      <c r="L16" s="13">
        <f t="shared" si="7"/>
        <v>1.5618909521804891E-2</v>
      </c>
      <c r="M16" s="14">
        <f t="shared" si="8"/>
        <v>19</v>
      </c>
      <c r="N16" s="15">
        <f t="shared" si="9"/>
        <v>12</v>
      </c>
      <c r="O16" s="16">
        <f t="shared" si="0"/>
        <v>49</v>
      </c>
      <c r="P16" s="13">
        <f t="shared" si="1"/>
        <v>1.8809547572806729E-4</v>
      </c>
      <c r="Q16" s="17">
        <f t="shared" si="10"/>
        <v>30</v>
      </c>
      <c r="R16" s="18">
        <f t="shared" si="11"/>
        <v>30</v>
      </c>
    </row>
    <row r="17" spans="1:18" x14ac:dyDescent="0.25">
      <c r="A17" s="10" t="s">
        <v>26</v>
      </c>
      <c r="B17" s="11">
        <v>1732700</v>
      </c>
      <c r="C17" s="11">
        <v>1737289</v>
      </c>
      <c r="D17" s="11">
        <v>1797179</v>
      </c>
      <c r="E17" s="11">
        <v>1810126</v>
      </c>
      <c r="F17" s="11">
        <v>1824137</v>
      </c>
      <c r="G17" s="12">
        <f t="shared" si="2"/>
        <v>14011</v>
      </c>
      <c r="H17" s="13">
        <f t="shared" si="3"/>
        <v>7.7403451472439766E-3</v>
      </c>
      <c r="I17" s="14">
        <f t="shared" si="4"/>
        <v>4</v>
      </c>
      <c r="J17" s="15">
        <f t="shared" si="5"/>
        <v>13</v>
      </c>
      <c r="K17" s="12">
        <f t="shared" si="6"/>
        <v>26958</v>
      </c>
      <c r="L17" s="13">
        <f t="shared" si="7"/>
        <v>1.5000175274694438E-2</v>
      </c>
      <c r="M17" s="14">
        <f t="shared" si="8"/>
        <v>2</v>
      </c>
      <c r="N17" s="15">
        <f t="shared" si="9"/>
        <v>13</v>
      </c>
      <c r="O17" s="16">
        <f t="shared" si="0"/>
        <v>86848</v>
      </c>
      <c r="P17" s="13">
        <f t="shared" si="1"/>
        <v>4.9990531224223478E-2</v>
      </c>
      <c r="Q17" s="17">
        <f t="shared" si="10"/>
        <v>1</v>
      </c>
      <c r="R17" s="18">
        <f t="shared" si="11"/>
        <v>5</v>
      </c>
    </row>
    <row r="18" spans="1:18" x14ac:dyDescent="0.25">
      <c r="A18" s="10" t="s">
        <v>27</v>
      </c>
      <c r="B18" s="11">
        <v>1041993</v>
      </c>
      <c r="C18" s="11">
        <v>1060696</v>
      </c>
      <c r="D18" s="11">
        <v>1084985</v>
      </c>
      <c r="E18" s="11">
        <v>1092475</v>
      </c>
      <c r="F18" s="11">
        <v>1099000</v>
      </c>
      <c r="G18" s="12">
        <f t="shared" si="2"/>
        <v>6525</v>
      </c>
      <c r="H18" s="13">
        <f t="shared" si="3"/>
        <v>5.9726767202910036E-3</v>
      </c>
      <c r="I18" s="14">
        <f t="shared" si="4"/>
        <v>9</v>
      </c>
      <c r="J18" s="15">
        <f t="shared" si="5"/>
        <v>16</v>
      </c>
      <c r="K18" s="12">
        <f t="shared" si="6"/>
        <v>14015</v>
      </c>
      <c r="L18" s="13">
        <f t="shared" si="7"/>
        <v>1.2917229270450692E-2</v>
      </c>
      <c r="M18" s="14">
        <f t="shared" si="8"/>
        <v>9</v>
      </c>
      <c r="N18" s="15">
        <f t="shared" si="9"/>
        <v>17</v>
      </c>
      <c r="O18" s="16">
        <f t="shared" si="0"/>
        <v>38304</v>
      </c>
      <c r="P18" s="13">
        <f t="shared" si="1"/>
        <v>3.6112137690723856E-2</v>
      </c>
      <c r="Q18" s="17">
        <f t="shared" si="10"/>
        <v>5</v>
      </c>
      <c r="R18" s="18">
        <f t="shared" si="11"/>
        <v>12</v>
      </c>
    </row>
    <row r="19" spans="1:18" x14ac:dyDescent="0.25">
      <c r="A19" s="10" t="s">
        <v>28</v>
      </c>
      <c r="B19" s="11">
        <v>159520</v>
      </c>
      <c r="C19" s="11">
        <v>157749</v>
      </c>
      <c r="D19" s="11">
        <v>156874</v>
      </c>
      <c r="E19" s="11">
        <v>157302</v>
      </c>
      <c r="F19" s="11">
        <v>160862</v>
      </c>
      <c r="G19" s="12">
        <f t="shared" si="2"/>
        <v>3560</v>
      </c>
      <c r="H19" s="13">
        <f t="shared" si="3"/>
        <v>2.2631625789881982E-2</v>
      </c>
      <c r="I19" s="14">
        <f>_xlfn.RANK.EQ(G19,$G$7:$G$38)</f>
        <v>15</v>
      </c>
      <c r="J19" s="15">
        <f t="shared" si="5"/>
        <v>3</v>
      </c>
      <c r="K19" s="12">
        <f t="shared" si="6"/>
        <v>3988</v>
      </c>
      <c r="L19" s="13">
        <f t="shared" si="7"/>
        <v>2.5421675994747428E-2</v>
      </c>
      <c r="M19" s="14">
        <f t="shared" si="8"/>
        <v>20</v>
      </c>
      <c r="N19" s="15">
        <f t="shared" si="9"/>
        <v>6</v>
      </c>
      <c r="O19" s="16">
        <f t="shared" si="0"/>
        <v>3113</v>
      </c>
      <c r="P19" s="13">
        <f t="shared" si="1"/>
        <v>1.9733881038865642E-2</v>
      </c>
      <c r="Q19" s="17">
        <f t="shared" si="10"/>
        <v>27</v>
      </c>
      <c r="R19" s="18">
        <f t="shared" si="11"/>
        <v>25</v>
      </c>
    </row>
    <row r="20" spans="1:18" x14ac:dyDescent="0.25">
      <c r="A20" s="10" t="s">
        <v>29</v>
      </c>
      <c r="B20" s="11">
        <v>256643</v>
      </c>
      <c r="C20" s="11">
        <v>260429</v>
      </c>
      <c r="D20" s="11">
        <v>269445</v>
      </c>
      <c r="E20" s="11">
        <v>272998</v>
      </c>
      <c r="F20" s="11">
        <v>279243</v>
      </c>
      <c r="G20" s="12">
        <f t="shared" si="2"/>
        <v>6245</v>
      </c>
      <c r="H20" s="13">
        <f t="shared" si="3"/>
        <v>2.2875625462457583E-2</v>
      </c>
      <c r="I20" s="14">
        <f t="shared" si="4"/>
        <v>10</v>
      </c>
      <c r="J20" s="15">
        <f t="shared" si="5"/>
        <v>2</v>
      </c>
      <c r="K20" s="12">
        <f t="shared" si="6"/>
        <v>9798</v>
      </c>
      <c r="L20" s="13">
        <f t="shared" si="7"/>
        <v>3.6363636363636376E-2</v>
      </c>
      <c r="M20" s="14">
        <f t="shared" si="8"/>
        <v>12</v>
      </c>
      <c r="N20" s="15">
        <f t="shared" si="9"/>
        <v>3</v>
      </c>
      <c r="O20" s="16">
        <f t="shared" si="0"/>
        <v>18814</v>
      </c>
      <c r="P20" s="13">
        <f t="shared" si="1"/>
        <v>7.2242338602843681E-2</v>
      </c>
      <c r="Q20" s="17">
        <f t="shared" si="10"/>
        <v>12</v>
      </c>
      <c r="R20" s="18">
        <f t="shared" si="11"/>
        <v>2</v>
      </c>
    </row>
    <row r="21" spans="1:18" s="28" customFormat="1" x14ac:dyDescent="0.25">
      <c r="A21" s="19" t="s">
        <v>30</v>
      </c>
      <c r="B21" s="20">
        <v>1932962</v>
      </c>
      <c r="C21" s="20">
        <v>1964519</v>
      </c>
      <c r="D21" s="20">
        <v>1995357</v>
      </c>
      <c r="E21" s="20">
        <v>2009853</v>
      </c>
      <c r="F21" s="20">
        <v>2017879</v>
      </c>
      <c r="G21" s="21">
        <f t="shared" si="2"/>
        <v>8026</v>
      </c>
      <c r="H21" s="22">
        <f t="shared" si="3"/>
        <v>3.9933268751495277E-3</v>
      </c>
      <c r="I21" s="23">
        <f>_xlfn.RANK.EQ(G21,$G$7:$G$38)</f>
        <v>8</v>
      </c>
      <c r="J21" s="24">
        <f>_xlfn.RANK.EQ(H21,$H$7:$H$38)</f>
        <v>24</v>
      </c>
      <c r="K21" s="21">
        <f t="shared" si="6"/>
        <v>22522</v>
      </c>
      <c r="L21" s="22">
        <f t="shared" si="7"/>
        <v>1.1287203242327015E-2</v>
      </c>
      <c r="M21" s="23">
        <f t="shared" si="8"/>
        <v>3</v>
      </c>
      <c r="N21" s="24">
        <f t="shared" si="9"/>
        <v>20</v>
      </c>
      <c r="O21" s="25">
        <f t="shared" si="0"/>
        <v>53360</v>
      </c>
      <c r="P21" s="22">
        <f t="shared" si="1"/>
        <v>2.7161865067225177E-2</v>
      </c>
      <c r="Q21" s="26">
        <f>_xlfn.RANK.EQ(O21,$O$7:$O$38)</f>
        <v>4</v>
      </c>
      <c r="R21" s="27">
        <f>_xlfn.RANK.EQ(P21,$P$7:$P$38)</f>
        <v>20</v>
      </c>
    </row>
    <row r="22" spans="1:18" x14ac:dyDescent="0.25">
      <c r="A22" s="10" t="s">
        <v>31</v>
      </c>
      <c r="B22" s="11">
        <v>474615</v>
      </c>
      <c r="C22" s="11">
        <v>479469</v>
      </c>
      <c r="D22" s="11">
        <v>486480</v>
      </c>
      <c r="E22" s="11">
        <v>489878</v>
      </c>
      <c r="F22" s="11">
        <v>492055</v>
      </c>
      <c r="G22" s="12">
        <f t="shared" si="2"/>
        <v>2177</v>
      </c>
      <c r="H22" s="13">
        <f t="shared" si="3"/>
        <v>4.4439635991002646E-3</v>
      </c>
      <c r="I22" s="14">
        <f t="shared" si="4"/>
        <v>23</v>
      </c>
      <c r="J22" s="15">
        <f t="shared" si="5"/>
        <v>23</v>
      </c>
      <c r="K22" s="12">
        <f t="shared" si="6"/>
        <v>5575</v>
      </c>
      <c r="L22" s="13">
        <f t="shared" si="7"/>
        <v>1.1459875020555899E-2</v>
      </c>
      <c r="M22" s="14">
        <f t="shared" si="8"/>
        <v>16</v>
      </c>
      <c r="N22" s="15">
        <f t="shared" si="9"/>
        <v>19</v>
      </c>
      <c r="O22" s="16">
        <f t="shared" si="0"/>
        <v>12586</v>
      </c>
      <c r="P22" s="13">
        <f t="shared" si="1"/>
        <v>2.6249872254514806E-2</v>
      </c>
      <c r="Q22" s="17">
        <f t="shared" si="10"/>
        <v>17</v>
      </c>
      <c r="R22" s="18">
        <f t="shared" si="11"/>
        <v>21</v>
      </c>
    </row>
    <row r="23" spans="1:18" x14ac:dyDescent="0.25">
      <c r="A23" s="10" t="s">
        <v>32</v>
      </c>
      <c r="B23" s="11">
        <v>215779</v>
      </c>
      <c r="C23" s="11">
        <v>217018</v>
      </c>
      <c r="D23" s="11">
        <v>222971</v>
      </c>
      <c r="E23" s="11">
        <v>222583</v>
      </c>
      <c r="F23" s="11">
        <v>223440</v>
      </c>
      <c r="G23" s="12">
        <f t="shared" si="2"/>
        <v>857</v>
      </c>
      <c r="H23" s="13">
        <f t="shared" si="3"/>
        <v>3.8502491205527622E-3</v>
      </c>
      <c r="I23" s="14">
        <f t="shared" si="4"/>
        <v>28</v>
      </c>
      <c r="J23" s="15">
        <f t="shared" si="5"/>
        <v>25</v>
      </c>
      <c r="K23" s="12">
        <f t="shared" si="6"/>
        <v>469</v>
      </c>
      <c r="L23" s="13">
        <f t="shared" si="7"/>
        <v>2.1034125514081126E-3</v>
      </c>
      <c r="M23" s="14">
        <f t="shared" si="8"/>
        <v>29</v>
      </c>
      <c r="N23" s="15">
        <f t="shared" si="9"/>
        <v>29</v>
      </c>
      <c r="O23" s="16">
        <f t="shared" si="0"/>
        <v>6422</v>
      </c>
      <c r="P23" s="13">
        <f t="shared" si="1"/>
        <v>2.9592015408860028E-2</v>
      </c>
      <c r="Q23" s="17">
        <f t="shared" si="10"/>
        <v>22</v>
      </c>
      <c r="R23" s="18">
        <f t="shared" si="11"/>
        <v>16</v>
      </c>
    </row>
    <row r="24" spans="1:18" x14ac:dyDescent="0.25">
      <c r="A24" s="10" t="s">
        <v>33</v>
      </c>
      <c r="B24" s="11">
        <v>172495</v>
      </c>
      <c r="C24" s="11">
        <v>178399</v>
      </c>
      <c r="D24" s="11">
        <v>181574</v>
      </c>
      <c r="E24" s="11">
        <v>185919</v>
      </c>
      <c r="F24" s="11">
        <v>188234</v>
      </c>
      <c r="G24" s="12">
        <f t="shared" si="2"/>
        <v>2315</v>
      </c>
      <c r="H24" s="13">
        <f t="shared" si="3"/>
        <v>1.2451659055825459E-2</v>
      </c>
      <c r="I24" s="14">
        <f t="shared" si="4"/>
        <v>22</v>
      </c>
      <c r="J24" s="15">
        <f t="shared" si="5"/>
        <v>6</v>
      </c>
      <c r="K24" s="12">
        <f t="shared" si="6"/>
        <v>6660</v>
      </c>
      <c r="L24" s="13">
        <f t="shared" si="7"/>
        <v>3.6679260246511136E-2</v>
      </c>
      <c r="M24" s="14">
        <f t="shared" si="8"/>
        <v>14</v>
      </c>
      <c r="N24" s="15">
        <f t="shared" si="9"/>
        <v>2</v>
      </c>
      <c r="O24" s="16">
        <f t="shared" si="0"/>
        <v>9835</v>
      </c>
      <c r="P24" s="13">
        <f t="shared" si="1"/>
        <v>5.5129232787179294E-2</v>
      </c>
      <c r="Q24" s="17">
        <f t="shared" si="10"/>
        <v>20</v>
      </c>
      <c r="R24" s="18">
        <f t="shared" si="11"/>
        <v>4</v>
      </c>
    </row>
    <row r="25" spans="1:18" x14ac:dyDescent="0.25">
      <c r="A25" s="10" t="s">
        <v>34</v>
      </c>
      <c r="B25" s="11">
        <v>1773136</v>
      </c>
      <c r="C25" s="11">
        <v>1807183</v>
      </c>
      <c r="D25" s="11">
        <v>1848518</v>
      </c>
      <c r="E25" s="11">
        <v>1867273</v>
      </c>
      <c r="F25" s="11">
        <v>1884779</v>
      </c>
      <c r="G25" s="12">
        <f t="shared" si="2"/>
        <v>17506</v>
      </c>
      <c r="H25" s="13">
        <f t="shared" si="3"/>
        <v>9.3751690299168633E-3</v>
      </c>
      <c r="I25" s="14">
        <f t="shared" si="4"/>
        <v>1</v>
      </c>
      <c r="J25" s="15">
        <f t="shared" si="5"/>
        <v>11</v>
      </c>
      <c r="K25" s="12">
        <f t="shared" si="6"/>
        <v>36261</v>
      </c>
      <c r="L25" s="13">
        <f t="shared" si="7"/>
        <v>1.9616254751103401E-2</v>
      </c>
      <c r="M25" s="14">
        <f t="shared" si="8"/>
        <v>1</v>
      </c>
      <c r="N25" s="15">
        <f t="shared" si="9"/>
        <v>7</v>
      </c>
      <c r="O25" s="16">
        <f t="shared" si="0"/>
        <v>77596</v>
      </c>
      <c r="P25" s="13">
        <f t="shared" si="1"/>
        <v>4.293754423320717E-2</v>
      </c>
      <c r="Q25" s="17">
        <f t="shared" si="10"/>
        <v>2</v>
      </c>
      <c r="R25" s="18">
        <f t="shared" si="11"/>
        <v>8</v>
      </c>
    </row>
    <row r="26" spans="1:18" x14ac:dyDescent="0.25">
      <c r="A26" s="10" t="s">
        <v>35</v>
      </c>
      <c r="B26" s="11">
        <v>218200</v>
      </c>
      <c r="C26" s="11">
        <v>220988</v>
      </c>
      <c r="D26" s="11">
        <v>227190</v>
      </c>
      <c r="E26" s="11">
        <v>227754</v>
      </c>
      <c r="F26" s="11">
        <v>227854</v>
      </c>
      <c r="G26" s="12">
        <f t="shared" si="2"/>
        <v>100</v>
      </c>
      <c r="H26" s="13">
        <f t="shared" si="3"/>
        <v>4.3907022489175773E-4</v>
      </c>
      <c r="I26" s="14">
        <f t="shared" si="4"/>
        <v>30</v>
      </c>
      <c r="J26" s="15">
        <f t="shared" si="5"/>
        <v>30</v>
      </c>
      <c r="K26" s="12">
        <f t="shared" si="6"/>
        <v>664</v>
      </c>
      <c r="L26" s="13">
        <f t="shared" si="7"/>
        <v>2.9226638496413493E-3</v>
      </c>
      <c r="M26" s="14">
        <f t="shared" si="8"/>
        <v>28</v>
      </c>
      <c r="N26" s="15">
        <f t="shared" si="9"/>
        <v>27</v>
      </c>
      <c r="O26" s="16">
        <f t="shared" si="0"/>
        <v>6866</v>
      </c>
      <c r="P26" s="13">
        <f t="shared" si="1"/>
        <v>3.1069560338117919E-2</v>
      </c>
      <c r="Q26" s="17">
        <f t="shared" si="10"/>
        <v>21</v>
      </c>
      <c r="R26" s="18">
        <f t="shared" si="11"/>
        <v>13</v>
      </c>
    </row>
    <row r="27" spans="1:18" x14ac:dyDescent="0.25">
      <c r="A27" s="10" t="s">
        <v>36</v>
      </c>
      <c r="B27" s="11">
        <v>628792</v>
      </c>
      <c r="C27" s="11">
        <v>634127</v>
      </c>
      <c r="D27" s="11">
        <v>651620</v>
      </c>
      <c r="E27" s="11">
        <v>650785</v>
      </c>
      <c r="F27" s="11">
        <v>653152</v>
      </c>
      <c r="G27" s="12">
        <f t="shared" si="2"/>
        <v>2367</v>
      </c>
      <c r="H27" s="13">
        <f t="shared" si="3"/>
        <v>3.6371459084030278E-3</v>
      </c>
      <c r="I27" s="14">
        <f t="shared" si="4"/>
        <v>21</v>
      </c>
      <c r="J27" s="15">
        <f t="shared" si="5"/>
        <v>28</v>
      </c>
      <c r="K27" s="12">
        <f t="shared" si="6"/>
        <v>1532</v>
      </c>
      <c r="L27" s="13">
        <f t="shared" si="7"/>
        <v>2.3510635032688576E-3</v>
      </c>
      <c r="M27" s="14">
        <f t="shared" si="8"/>
        <v>25</v>
      </c>
      <c r="N27" s="15">
        <f t="shared" si="9"/>
        <v>28</v>
      </c>
      <c r="O27" s="16">
        <f t="shared" si="0"/>
        <v>19025</v>
      </c>
      <c r="P27" s="13">
        <f t="shared" si="1"/>
        <v>3.0001876595697752E-2</v>
      </c>
      <c r="Q27" s="17">
        <f t="shared" si="10"/>
        <v>11</v>
      </c>
      <c r="R27" s="18">
        <f t="shared" si="11"/>
        <v>14</v>
      </c>
    </row>
    <row r="28" spans="1:18" x14ac:dyDescent="0.25">
      <c r="A28" s="10" t="s">
        <v>37</v>
      </c>
      <c r="B28" s="11">
        <v>662609</v>
      </c>
      <c r="C28" s="11">
        <v>676216</v>
      </c>
      <c r="D28" s="11">
        <v>695282</v>
      </c>
      <c r="E28" s="11">
        <v>701979</v>
      </c>
      <c r="F28" s="11">
        <v>708177</v>
      </c>
      <c r="G28" s="12">
        <f t="shared" si="2"/>
        <v>6198</v>
      </c>
      <c r="H28" s="13">
        <f t="shared" si="3"/>
        <v>8.8293239541352708E-3</v>
      </c>
      <c r="I28" s="14">
        <f t="shared" si="4"/>
        <v>11</v>
      </c>
      <c r="J28" s="15">
        <f t="shared" si="5"/>
        <v>12</v>
      </c>
      <c r="K28" s="12">
        <f t="shared" si="6"/>
        <v>12895</v>
      </c>
      <c r="L28" s="13">
        <f t="shared" si="7"/>
        <v>1.8546431519872453E-2</v>
      </c>
      <c r="M28" s="14">
        <f t="shared" si="8"/>
        <v>10</v>
      </c>
      <c r="N28" s="15">
        <f t="shared" si="9"/>
        <v>8</v>
      </c>
      <c r="O28" s="16">
        <f t="shared" si="0"/>
        <v>31961</v>
      </c>
      <c r="P28" s="13">
        <f t="shared" si="1"/>
        <v>4.7264483537804436E-2</v>
      </c>
      <c r="Q28" s="17">
        <f t="shared" si="10"/>
        <v>7</v>
      </c>
      <c r="R28" s="18">
        <f t="shared" si="11"/>
        <v>7</v>
      </c>
    </row>
    <row r="29" spans="1:18" x14ac:dyDescent="0.25">
      <c r="A29" s="10" t="s">
        <v>38</v>
      </c>
      <c r="B29" s="11">
        <v>468732</v>
      </c>
      <c r="C29" s="11">
        <v>487185</v>
      </c>
      <c r="D29" s="11">
        <v>505885</v>
      </c>
      <c r="E29" s="11">
        <v>519739</v>
      </c>
      <c r="F29" s="11">
        <v>524804</v>
      </c>
      <c r="G29" s="12">
        <f t="shared" si="2"/>
        <v>5065</v>
      </c>
      <c r="H29" s="13">
        <f t="shared" si="3"/>
        <v>9.7452759942970868E-3</v>
      </c>
      <c r="I29" s="14">
        <f t="shared" si="4"/>
        <v>12</v>
      </c>
      <c r="J29" s="15">
        <f t="shared" si="5"/>
        <v>10</v>
      </c>
      <c r="K29" s="12">
        <f t="shared" si="6"/>
        <v>18919</v>
      </c>
      <c r="L29" s="13">
        <f t="shared" si="7"/>
        <v>3.7397827569506825E-2</v>
      </c>
      <c r="M29" s="14">
        <f t="shared" si="8"/>
        <v>5</v>
      </c>
      <c r="N29" s="15">
        <f t="shared" si="9"/>
        <v>1</v>
      </c>
      <c r="O29" s="16">
        <f t="shared" si="0"/>
        <v>37619</v>
      </c>
      <c r="P29" s="13">
        <f t="shared" si="1"/>
        <v>7.7217073596272501E-2</v>
      </c>
      <c r="Q29" s="17">
        <f t="shared" si="10"/>
        <v>6</v>
      </c>
      <c r="R29" s="18">
        <f t="shared" si="11"/>
        <v>1</v>
      </c>
    </row>
    <row r="30" spans="1:18" x14ac:dyDescent="0.25">
      <c r="A30" s="10" t="s">
        <v>39</v>
      </c>
      <c r="B30" s="11">
        <v>461059</v>
      </c>
      <c r="C30" s="11">
        <v>464403</v>
      </c>
      <c r="D30" s="11">
        <v>478187</v>
      </c>
      <c r="E30" s="11">
        <v>483782</v>
      </c>
      <c r="F30" s="11">
        <v>486666</v>
      </c>
      <c r="G30" s="12">
        <f t="shared" si="2"/>
        <v>2884</v>
      </c>
      <c r="H30" s="13">
        <f t="shared" si="3"/>
        <v>5.9613627625665355E-3</v>
      </c>
      <c r="I30" s="14">
        <f t="shared" si="4"/>
        <v>17</v>
      </c>
      <c r="J30" s="15">
        <f t="shared" si="5"/>
        <v>17</v>
      </c>
      <c r="K30" s="12">
        <f t="shared" si="6"/>
        <v>8479</v>
      </c>
      <c r="L30" s="13">
        <f t="shared" si="7"/>
        <v>1.7731556901379619E-2</v>
      </c>
      <c r="M30" s="14">
        <f t="shared" si="8"/>
        <v>13</v>
      </c>
      <c r="N30" s="15">
        <f t="shared" si="9"/>
        <v>10</v>
      </c>
      <c r="O30" s="16">
        <f t="shared" si="0"/>
        <v>22263</v>
      </c>
      <c r="P30" s="13">
        <f t="shared" si="1"/>
        <v>4.7938966802540062E-2</v>
      </c>
      <c r="Q30" s="17">
        <f t="shared" si="10"/>
        <v>9</v>
      </c>
      <c r="R30" s="18">
        <f t="shared" si="11"/>
        <v>6</v>
      </c>
    </row>
    <row r="31" spans="1:18" x14ac:dyDescent="0.25">
      <c r="A31" s="10" t="s">
        <v>40</v>
      </c>
      <c r="B31" s="11">
        <v>598307</v>
      </c>
      <c r="C31" s="11">
        <v>610874</v>
      </c>
      <c r="D31" s="11">
        <v>607613</v>
      </c>
      <c r="E31" s="11">
        <v>610959</v>
      </c>
      <c r="F31" s="11">
        <v>626138</v>
      </c>
      <c r="G31" s="12">
        <f t="shared" si="2"/>
        <v>15179</v>
      </c>
      <c r="H31" s="13">
        <f t="shared" si="3"/>
        <v>2.4844547670138217E-2</v>
      </c>
      <c r="I31" s="14">
        <f t="shared" si="4"/>
        <v>3</v>
      </c>
      <c r="J31" s="15">
        <f t="shared" si="5"/>
        <v>1</v>
      </c>
      <c r="K31" s="12">
        <f t="shared" si="6"/>
        <v>18525</v>
      </c>
      <c r="L31" s="13">
        <f t="shared" si="7"/>
        <v>3.0488156112525644E-2</v>
      </c>
      <c r="M31" s="14">
        <f t="shared" si="8"/>
        <v>6</v>
      </c>
      <c r="N31" s="15">
        <f t="shared" si="9"/>
        <v>4</v>
      </c>
      <c r="O31" s="16">
        <f t="shared" si="0"/>
        <v>15264</v>
      </c>
      <c r="P31" s="13">
        <f t="shared" si="1"/>
        <v>2.4987149559483557E-2</v>
      </c>
      <c r="Q31" s="17">
        <f t="shared" si="10"/>
        <v>14</v>
      </c>
      <c r="R31" s="18">
        <f t="shared" si="11"/>
        <v>22</v>
      </c>
    </row>
    <row r="32" spans="1:18" x14ac:dyDescent="0.25">
      <c r="A32" s="10" t="s">
        <v>41</v>
      </c>
      <c r="B32" s="11">
        <v>607801</v>
      </c>
      <c r="C32" s="11">
        <v>628318</v>
      </c>
      <c r="D32" s="11">
        <v>620594</v>
      </c>
      <c r="E32" s="11">
        <v>629223</v>
      </c>
      <c r="F32" s="11">
        <v>638179</v>
      </c>
      <c r="G32" s="12">
        <f t="shared" si="2"/>
        <v>8956</v>
      </c>
      <c r="H32" s="13">
        <f t="shared" si="3"/>
        <v>1.4233427576550772E-2</v>
      </c>
      <c r="I32" s="14">
        <f t="shared" si="4"/>
        <v>5</v>
      </c>
      <c r="J32" s="15">
        <f t="shared" si="5"/>
        <v>4</v>
      </c>
      <c r="K32" s="12">
        <f t="shared" si="6"/>
        <v>17585</v>
      </c>
      <c r="L32" s="13">
        <f t="shared" si="7"/>
        <v>2.8335755743690738E-2</v>
      </c>
      <c r="M32" s="14">
        <f t="shared" si="8"/>
        <v>7</v>
      </c>
      <c r="N32" s="15">
        <f t="shared" si="9"/>
        <v>5</v>
      </c>
      <c r="O32" s="16">
        <f t="shared" si="0"/>
        <v>9861</v>
      </c>
      <c r="P32" s="13">
        <f t="shared" si="1"/>
        <v>1.5694282194684828E-2</v>
      </c>
      <c r="Q32" s="17">
        <f t="shared" si="10"/>
        <v>19</v>
      </c>
      <c r="R32" s="18">
        <f t="shared" si="11"/>
        <v>26</v>
      </c>
    </row>
    <row r="33" spans="1:18" x14ac:dyDescent="0.25">
      <c r="A33" s="10" t="s">
        <v>42</v>
      </c>
      <c r="B33" s="11">
        <v>236579</v>
      </c>
      <c r="C33" s="11">
        <v>240999</v>
      </c>
      <c r="D33" s="11">
        <v>234754</v>
      </c>
      <c r="E33" s="11">
        <v>228419</v>
      </c>
      <c r="F33" s="11">
        <v>225114</v>
      </c>
      <c r="G33" s="12">
        <f t="shared" si="2"/>
        <v>-3305</v>
      </c>
      <c r="H33" s="13">
        <f t="shared" si="3"/>
        <v>-1.446902403040029E-2</v>
      </c>
      <c r="I33" s="14">
        <f t="shared" si="4"/>
        <v>32</v>
      </c>
      <c r="J33" s="15">
        <f t="shared" si="5"/>
        <v>32</v>
      </c>
      <c r="K33" s="12">
        <f t="shared" si="6"/>
        <v>-9640</v>
      </c>
      <c r="L33" s="13">
        <f t="shared" si="7"/>
        <v>-4.1064263015752611E-2</v>
      </c>
      <c r="M33" s="14">
        <f t="shared" si="8"/>
        <v>32</v>
      </c>
      <c r="N33" s="15">
        <f t="shared" si="9"/>
        <v>32</v>
      </c>
      <c r="O33" s="16">
        <f t="shared" si="0"/>
        <v>-15885</v>
      </c>
      <c r="P33" s="13">
        <f t="shared" si="1"/>
        <v>-6.5913136569031416E-2</v>
      </c>
      <c r="Q33" s="17">
        <f t="shared" si="10"/>
        <v>32</v>
      </c>
      <c r="R33" s="18">
        <f t="shared" si="11"/>
        <v>32</v>
      </c>
    </row>
    <row r="34" spans="1:18" x14ac:dyDescent="0.25">
      <c r="A34" s="10" t="s">
        <v>43</v>
      </c>
      <c r="B34" s="11">
        <v>700924</v>
      </c>
      <c r="C34" s="11">
        <v>711372</v>
      </c>
      <c r="D34" s="11">
        <v>705666</v>
      </c>
      <c r="E34" s="11">
        <v>709322</v>
      </c>
      <c r="F34" s="11">
        <v>711995</v>
      </c>
      <c r="G34" s="12">
        <f t="shared" si="2"/>
        <v>2673</v>
      </c>
      <c r="H34" s="13">
        <f t="shared" si="3"/>
        <v>3.7683872768643489E-3</v>
      </c>
      <c r="I34" s="14">
        <f t="shared" si="4"/>
        <v>18</v>
      </c>
      <c r="J34" s="15">
        <f t="shared" si="5"/>
        <v>27</v>
      </c>
      <c r="K34" s="12">
        <f t="shared" si="6"/>
        <v>6329</v>
      </c>
      <c r="L34" s="13">
        <f t="shared" si="7"/>
        <v>8.9688322804273302E-3</v>
      </c>
      <c r="M34" s="14">
        <f t="shared" si="8"/>
        <v>15</v>
      </c>
      <c r="N34" s="15">
        <f t="shared" si="9"/>
        <v>23</v>
      </c>
      <c r="O34" s="16">
        <f t="shared" si="0"/>
        <v>623</v>
      </c>
      <c r="P34" s="13">
        <f t="shared" si="1"/>
        <v>8.7577245098202638E-4</v>
      </c>
      <c r="Q34" s="17">
        <f t="shared" si="10"/>
        <v>29</v>
      </c>
      <c r="R34" s="18">
        <f t="shared" si="11"/>
        <v>29</v>
      </c>
    </row>
    <row r="35" spans="1:18" x14ac:dyDescent="0.25">
      <c r="A35" s="10" t="s">
        <v>44</v>
      </c>
      <c r="B35" s="11">
        <v>109884</v>
      </c>
      <c r="C35" s="11">
        <v>112119</v>
      </c>
      <c r="D35" s="11">
        <v>114380</v>
      </c>
      <c r="E35" s="11">
        <v>115524</v>
      </c>
      <c r="F35" s="11">
        <v>115440</v>
      </c>
      <c r="G35" s="12">
        <f t="shared" si="2"/>
        <v>-84</v>
      </c>
      <c r="H35" s="13">
        <f t="shared" si="3"/>
        <v>-7.2712163706245558E-4</v>
      </c>
      <c r="I35" s="14">
        <f t="shared" si="4"/>
        <v>31</v>
      </c>
      <c r="J35" s="15">
        <f t="shared" si="5"/>
        <v>31</v>
      </c>
      <c r="K35" s="12">
        <f t="shared" si="6"/>
        <v>1060</v>
      </c>
      <c r="L35" s="13">
        <f t="shared" si="7"/>
        <v>9.2673544325931889E-3</v>
      </c>
      <c r="M35" s="14">
        <f t="shared" si="8"/>
        <v>27</v>
      </c>
      <c r="N35" s="15">
        <f t="shared" si="9"/>
        <v>22</v>
      </c>
      <c r="O35" s="16">
        <f t="shared" si="0"/>
        <v>3321</v>
      </c>
      <c r="P35" s="13">
        <f t="shared" si="1"/>
        <v>2.9620314130522019E-2</v>
      </c>
      <c r="Q35" s="17">
        <f t="shared" si="10"/>
        <v>26</v>
      </c>
      <c r="R35" s="18">
        <f t="shared" si="11"/>
        <v>15</v>
      </c>
    </row>
    <row r="36" spans="1:18" x14ac:dyDescent="0.25">
      <c r="A36" s="10" t="s">
        <v>45</v>
      </c>
      <c r="B36" s="11">
        <v>750470</v>
      </c>
      <c r="C36" s="11">
        <v>753421</v>
      </c>
      <c r="D36" s="11">
        <v>770729</v>
      </c>
      <c r="E36" s="11">
        <v>771526</v>
      </c>
      <c r="F36" s="11">
        <v>775617</v>
      </c>
      <c r="G36" s="12">
        <f t="shared" si="2"/>
        <v>4091</v>
      </c>
      <c r="H36" s="13">
        <f t="shared" si="3"/>
        <v>5.3024784647568435E-3</v>
      </c>
      <c r="I36" s="14">
        <f t="shared" si="4"/>
        <v>13</v>
      </c>
      <c r="J36" s="15">
        <f t="shared" si="5"/>
        <v>20</v>
      </c>
      <c r="K36" s="12">
        <f t="shared" si="6"/>
        <v>4888</v>
      </c>
      <c r="L36" s="13">
        <f t="shared" si="7"/>
        <v>6.3420475939013343E-3</v>
      </c>
      <c r="M36" s="14">
        <f t="shared" si="8"/>
        <v>17</v>
      </c>
      <c r="N36" s="15">
        <f t="shared" si="9"/>
        <v>25</v>
      </c>
      <c r="O36" s="16">
        <f t="shared" si="0"/>
        <v>22196</v>
      </c>
      <c r="P36" s="13">
        <f t="shared" si="1"/>
        <v>2.9460288470855023E-2</v>
      </c>
      <c r="Q36" s="17">
        <f t="shared" si="10"/>
        <v>10</v>
      </c>
      <c r="R36" s="18">
        <f t="shared" si="11"/>
        <v>17</v>
      </c>
    </row>
    <row r="37" spans="1:18" x14ac:dyDescent="0.25">
      <c r="A37" s="10" t="s">
        <v>46</v>
      </c>
      <c r="B37" s="11">
        <v>414439</v>
      </c>
      <c r="C37" s="11">
        <v>420905</v>
      </c>
      <c r="D37" s="11">
        <v>435940</v>
      </c>
      <c r="E37" s="11">
        <v>436592</v>
      </c>
      <c r="F37" s="11">
        <v>437479</v>
      </c>
      <c r="G37" s="12">
        <f t="shared" si="2"/>
        <v>887</v>
      </c>
      <c r="H37" s="13">
        <f t="shared" si="3"/>
        <v>2.0316451057280638E-3</v>
      </c>
      <c r="I37" s="14">
        <f t="shared" si="4"/>
        <v>27</v>
      </c>
      <c r="J37" s="15">
        <f t="shared" si="5"/>
        <v>29</v>
      </c>
      <c r="K37" s="12">
        <f t="shared" si="6"/>
        <v>1539</v>
      </c>
      <c r="L37" s="13">
        <f t="shared" si="7"/>
        <v>3.5303023351838103E-3</v>
      </c>
      <c r="M37" s="14">
        <f t="shared" si="8"/>
        <v>24</v>
      </c>
      <c r="N37" s="15">
        <f t="shared" si="9"/>
        <v>26</v>
      </c>
      <c r="O37" s="16">
        <f t="shared" si="0"/>
        <v>16574</v>
      </c>
      <c r="P37" s="13">
        <f t="shared" si="1"/>
        <v>3.9377056580463421E-2</v>
      </c>
      <c r="Q37" s="17">
        <f t="shared" si="10"/>
        <v>13</v>
      </c>
      <c r="R37" s="18">
        <f t="shared" si="11"/>
        <v>9</v>
      </c>
    </row>
    <row r="38" spans="1:18" x14ac:dyDescent="0.25">
      <c r="A38" s="10" t="s">
        <v>47</v>
      </c>
      <c r="B38" s="11">
        <v>194743</v>
      </c>
      <c r="C38" s="11">
        <v>195650</v>
      </c>
      <c r="D38" s="11">
        <v>197733</v>
      </c>
      <c r="E38" s="11">
        <v>196071</v>
      </c>
      <c r="F38" s="11">
        <v>197132</v>
      </c>
      <c r="G38" s="12">
        <f t="shared" si="2"/>
        <v>1061</v>
      </c>
      <c r="H38" s="13">
        <f t="shared" si="3"/>
        <v>5.41130508846277E-3</v>
      </c>
      <c r="I38" s="14">
        <f t="shared" si="4"/>
        <v>26</v>
      </c>
      <c r="J38" s="15">
        <f t="shared" si="5"/>
        <v>18</v>
      </c>
      <c r="K38" s="12">
        <f t="shared" si="6"/>
        <v>-601</v>
      </c>
      <c r="L38" s="13">
        <f t="shared" si="7"/>
        <v>-3.0394521905802163E-3</v>
      </c>
      <c r="M38" s="14">
        <f t="shared" si="8"/>
        <v>30</v>
      </c>
      <c r="N38" s="15">
        <f t="shared" si="9"/>
        <v>31</v>
      </c>
      <c r="O38" s="16">
        <f t="shared" si="0"/>
        <v>1482</v>
      </c>
      <c r="P38" s="13">
        <f t="shared" si="1"/>
        <v>7.5747508305648026E-3</v>
      </c>
      <c r="Q38" s="17">
        <f t="shared" si="10"/>
        <v>28</v>
      </c>
      <c r="R38" s="18">
        <f t="shared" si="11"/>
        <v>28</v>
      </c>
    </row>
    <row r="39" spans="1:18" s="28" customFormat="1" x14ac:dyDescent="0.25">
      <c r="A39" s="29" t="s">
        <v>48</v>
      </c>
      <c r="B39" s="30">
        <f>SUM(B7:B38)</f>
        <v>21372896</v>
      </c>
      <c r="C39" s="30">
        <f>SUM(C7:C38)</f>
        <v>21660469</v>
      </c>
      <c r="D39" s="30">
        <f>SUM(D7:D38)</f>
        <v>22024386</v>
      </c>
      <c r="E39" s="30">
        <f>SUM(E7:E38)</f>
        <v>22133407</v>
      </c>
      <c r="F39" s="30">
        <f>SUM(F7:F38)</f>
        <v>22289810</v>
      </c>
      <c r="G39" s="31">
        <f>F39-E39</f>
        <v>156403</v>
      </c>
      <c r="H39" s="32">
        <f>F39/E39-1</f>
        <v>7.0663770832930517E-3</v>
      </c>
      <c r="I39" s="30"/>
      <c r="J39" s="33"/>
      <c r="K39" s="31">
        <f>F39-D39</f>
        <v>265424</v>
      </c>
      <c r="L39" s="32">
        <f>F39/D39-1</f>
        <v>1.205136887811542E-2</v>
      </c>
      <c r="M39" s="30"/>
      <c r="N39" s="33"/>
      <c r="O39" s="34">
        <f t="shared" si="0"/>
        <v>629341</v>
      </c>
      <c r="P39" s="32">
        <f t="shared" si="1"/>
        <v>2.9054818711450769E-2</v>
      </c>
      <c r="Q39" s="32"/>
      <c r="R39" s="35"/>
    </row>
    <row r="40" spans="1:18" s="36" customFormat="1" ht="15" customHeight="1" x14ac:dyDescent="0.25">
      <c r="C40" s="43"/>
      <c r="E40" s="37"/>
      <c r="F40" s="37"/>
      <c r="G40" s="38"/>
      <c r="O40" s="39"/>
      <c r="P40" s="40"/>
    </row>
    <row r="41" spans="1:18" x14ac:dyDescent="0.25">
      <c r="A41" s="2" t="s">
        <v>49</v>
      </c>
      <c r="R41" s="41"/>
    </row>
    <row r="45" spans="1:18" x14ac:dyDescent="0.25">
      <c r="H45" s="41"/>
      <c r="I45" s="41"/>
      <c r="J45" s="42"/>
      <c r="K45" s="42"/>
      <c r="L45" s="42"/>
      <c r="M45" s="41"/>
      <c r="N45" s="41"/>
    </row>
    <row r="46" spans="1:18" x14ac:dyDescent="0.25">
      <c r="J46" s="41"/>
      <c r="K46" s="41"/>
      <c r="L46" s="41"/>
    </row>
    <row r="47" spans="1:18" x14ac:dyDescent="0.25">
      <c r="J47" s="41"/>
      <c r="K47" s="41"/>
      <c r="L47" s="41"/>
    </row>
    <row r="49" spans="2:14" x14ac:dyDescent="0.25">
      <c r="B49" s="41"/>
      <c r="C49" s="41"/>
      <c r="D49" s="41"/>
    </row>
    <row r="50" spans="2:14" x14ac:dyDescent="0.25">
      <c r="H50" s="41"/>
      <c r="I50" s="41"/>
      <c r="J50" s="41"/>
      <c r="K50" s="41"/>
      <c r="L50" s="41"/>
      <c r="M50" s="41"/>
      <c r="N50" s="41"/>
    </row>
    <row r="51" spans="2:14" x14ac:dyDescent="0.25">
      <c r="H51" s="41"/>
      <c r="I51" s="41"/>
      <c r="J51" s="41"/>
      <c r="K51" s="41"/>
      <c r="L51" s="41"/>
      <c r="M51" s="41"/>
      <c r="N51" s="41"/>
    </row>
  </sheetData>
  <mergeCells count="9">
    <mergeCell ref="G5:J5"/>
    <mergeCell ref="K5:N5"/>
    <mergeCell ref="O5:R5"/>
    <mergeCell ref="A5:A6"/>
    <mergeCell ref="B5:B6"/>
    <mergeCell ref="C5:C6"/>
    <mergeCell ref="D5:D6"/>
    <mergeCell ref="E5:E6"/>
    <mergeCell ref="F5:F6"/>
  </mergeCells>
  <printOptions horizontalCentered="1"/>
  <pageMargins left="0.59055118110236227" right="0.59055118110236227" top="0.39370078740157483" bottom="0.39370078740157483" header="0" footer="0"/>
  <pageSetup scale="99" orientation="landscape" horizontalDpi="1200" verticalDpi="1200" r:id="rId1"/>
  <headerFooter alignWithMargins="0">
    <oddFooter>&amp;L&amp;G&amp;C&amp;8www.iieg.gob.mx&amp;R&amp;G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ta_febrero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Galindo</dc:creator>
  <cp:lastModifiedBy>Susana Galindo</cp:lastModifiedBy>
  <dcterms:created xsi:type="dcterms:W3CDTF">2024-03-07T20:21:19Z</dcterms:created>
  <dcterms:modified xsi:type="dcterms:W3CDTF">2024-03-08T19:06:00Z</dcterms:modified>
</cp:coreProperties>
</file>