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85A09603-BE03-4301-9E6A-5C86BB6E1B57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4" sheetId="1" r:id="rId1"/>
    <sheet name="2000" sheetId="7" state="hidden" r:id="rId2"/>
    <sheet name="2001" sheetId="8" state="hidden" r:id="rId3"/>
    <sheet name="2010" sheetId="17" r:id="rId4"/>
    <sheet name="2011" sheetId="18" r:id="rId5"/>
    <sheet name="2012" sheetId="19" r:id="rId6"/>
    <sheet name="2013" sheetId="20" r:id="rId7"/>
    <sheet name="2014" sheetId="21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29" r:id="rId16"/>
    <sheet name="2023" sheetId="30" r:id="rId17"/>
    <sheet name="2024" sheetId="3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R10" i="1"/>
  <c r="S10" i="1"/>
  <c r="S18" i="1" s="1"/>
  <c r="R17" i="1"/>
  <c r="R16" i="1"/>
  <c r="R15" i="1"/>
  <c r="R14" i="1"/>
  <c r="R13" i="1"/>
  <c r="R12" i="1"/>
  <c r="R11" i="1"/>
  <c r="Q18" i="1"/>
  <c r="B19" i="31"/>
  <c r="F19" i="31"/>
  <c r="E19" i="31"/>
  <c r="M18" i="31"/>
  <c r="L18" i="31"/>
  <c r="L19" i="31" s="1"/>
  <c r="K18" i="31"/>
  <c r="J18" i="31"/>
  <c r="I18" i="31"/>
  <c r="I19" i="31" s="1"/>
  <c r="H18" i="31"/>
  <c r="H19" i="31" s="1"/>
  <c r="G18" i="31"/>
  <c r="G19" i="31" s="1"/>
  <c r="F18" i="31"/>
  <c r="E18" i="31"/>
  <c r="D18" i="31"/>
  <c r="D19" i="31" s="1"/>
  <c r="C18" i="31"/>
  <c r="B18" i="31"/>
  <c r="C19" i="31" l="1"/>
  <c r="K19" i="31"/>
  <c r="M19" i="31"/>
  <c r="J19" i="31"/>
  <c r="P18" i="1" l="1"/>
  <c r="R18" i="1" l="1"/>
  <c r="O18" i="1"/>
  <c r="M18" i="30" l="1"/>
  <c r="L18" i="30"/>
  <c r="K18" i="30"/>
  <c r="J18" i="30"/>
  <c r="I18" i="30"/>
  <c r="H18" i="30"/>
  <c r="G18" i="30"/>
  <c r="F18" i="30"/>
  <c r="E18" i="30"/>
  <c r="D18" i="30"/>
  <c r="C18" i="30"/>
  <c r="B18" i="30"/>
  <c r="I19" i="30" l="1"/>
  <c r="H19" i="30"/>
  <c r="F19" i="30"/>
  <c r="G19" i="30"/>
  <c r="C19" i="30"/>
  <c r="J19" i="30"/>
  <c r="K19" i="30"/>
  <c r="L19" i="30"/>
  <c r="E19" i="30"/>
  <c r="M19" i="30"/>
  <c r="D19" i="30"/>
  <c r="M18" i="29" l="1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M18" i="1" l="1"/>
  <c r="N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L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K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I18" i="1"/>
  <c r="J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H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G18" i="1"/>
  <c r="F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D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E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C18" i="1"/>
  <c r="B18" i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L19" i="8"/>
  <c r="K19" i="8"/>
  <c r="J19" i="7"/>
  <c r="E19" i="19"/>
  <c r="I19" i="7"/>
  <c r="L19" i="19"/>
  <c r="E19" i="22"/>
  <c r="I19" i="24"/>
  <c r="I19" i="20"/>
  <c r="G19" i="17" l="1"/>
  <c r="C19" i="21"/>
  <c r="C19" i="7"/>
  <c r="C19" i="8"/>
  <c r="H19" i="20"/>
  <c r="I19" i="21"/>
  <c r="J19" i="8"/>
  <c r="J19" i="21"/>
  <c r="K19" i="18"/>
  <c r="D19" i="7"/>
  <c r="D19" i="18"/>
  <c r="M19" i="19"/>
  <c r="M19" i="2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H19" i="21"/>
  <c r="K19" i="22"/>
  <c r="G19" i="23"/>
  <c r="M19" i="24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E19" i="18"/>
  <c r="H19" i="19"/>
  <c r="D19" i="25"/>
  <c r="K19" i="25"/>
  <c r="H19" i="26"/>
  <c r="F19" i="8"/>
  <c r="B19" i="19"/>
  <c r="E19" i="20"/>
  <c r="C19" i="22"/>
  <c r="B19" i="23"/>
  <c r="I19" i="23"/>
  <c r="L19" i="25"/>
  <c r="H19" i="23"/>
  <c r="E19" i="17"/>
  <c r="H19" i="18"/>
  <c r="G19" i="20"/>
  <c r="H19" i="24"/>
  <c r="G19" i="2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E19" i="8"/>
  <c r="H19" i="25"/>
  <c r="J19" i="26"/>
  <c r="F19" i="20"/>
  <c r="I19" i="17"/>
  <c r="I19" i="26"/>
  <c r="F19" i="18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<sst xmlns="http://schemas.openxmlformats.org/spreadsheetml/2006/main" count="546" uniqueCount="38">
  <si>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</si>
  <si>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</si>
  <si>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</si>
  <si>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</si>
  <si>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</si>
  <si>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</si>
  <si>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</si>
  <si>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</si>
  <si>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</si>
  <si>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</si>
  <si>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</si>
  <si>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</si>
  <si>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</si>
  <si>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</si>
  <si>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</si>
  <si>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</si>
  <si>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</si>
  <si>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</si>
  <si>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</si>
  <si>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</si>
  <si>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</si>
  <si>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</si>
  <si>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</si>
  <si>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</si>
  <si>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</si>
  <si>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</si>
  <si>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</si>
  <si>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</si>
  <si>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</si>
  <si>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</si>
  <si>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</si>
  <si>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</si>
  <si>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</si>
  <si>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</si>
  <si>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2010-2024</t>
  </si>
  <si>
    <t>Por división económica 2010 - 2024</t>
  </si>
  <si>
    <t>Var feb respecto a ene 2024</t>
  </si>
  <si>
    <t>Var feb 2024 respecto a dic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</si>
</sst>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9" fillId="0" borderId="0" xfId="10" applyNumberFormat="1" applyFont="1"/>
    <xf numFmtId="3" fontId="12" fillId="4" borderId="1" xfId="10" applyNumberFormat="1" applyFont="1" applyFill="1" applyBorder="1" applyAlignment="1">
      <alignment vertical="center"/>
    </xf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2" xfId="7" applyFont="1" applyFill="1" applyBorder="1" applyAlignment="1">
      <alignment horizontal="center" vertical="center"/>
    </xf>
    <xf numFmtId="0" fontId="26" fillId="7" borderId="2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0" borderId="2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23" fillId="8" borderId="0" xfId="7" applyFont="1" applyFill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1"/>
  <sheetViews>
    <sheetView showGridLines="0" tabSelected="1" zoomScaleNormal="100" workbookViewId="0">
      <selection activeCell="U4" sqref="U4"/>
    </sheetView>
  </sheetViews>
  <sheetFormatPr baseColWidth="10" defaultColWidth="9.88671875" defaultRowHeight="13.2" x14ac:dyDescent="0.25"/>
  <cols>
    <col min="1" max="1" width="22.21875" customWidth="1"/>
    <col min="2" max="2" width="7.88671875" bestFit="1" customWidth="1"/>
    <col min="3" max="3" width="8.33203125" customWidth="1"/>
    <col min="4" max="13" width="7.88671875" bestFit="1" customWidth="1"/>
    <col min="14" max="14" width="9.33203125" customWidth="1"/>
    <col min="15" max="15" width="8.44140625" customWidth="1"/>
    <col min="16" max="16" width="8.77734375" customWidth="1"/>
    <col min="17" max="17" width="8.21875" customWidth="1"/>
    <col min="18" max="18" width="8.77734375" customWidth="1"/>
    <col min="19" max="19" width="8.33203125" customWidth="1"/>
    <col min="20" max="33" width="11.33203125" customWidth="1"/>
  </cols>
  <sheetData>
    <row r="1" spans="1:33" ht="21" x14ac:dyDescent="0.4">
      <c r="A1" s="32" t="s">
        <v>26</v>
      </c>
      <c r="B1" s="33"/>
      <c r="C1" s="33"/>
      <c r="D1" s="33"/>
    </row>
    <row r="2" spans="1:33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/>
      <c r="U6"/>
      <c r="V6"/>
      <c r="W6"/>
      <c r="X6"/>
      <c r="Y6"/>
      <c r="Z6"/>
      <c r="AA6"/>
    </row>
    <row r="7" spans="1:33" s="22" customFormat="1" ht="17.100000000000001" customHeight="1" x14ac:dyDescent="0.25">
      <c r="A7" s="72" t="s">
        <v>35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/>
      <c r="U7"/>
      <c r="V7"/>
      <c r="W7"/>
      <c r="X7"/>
      <c r="Y7"/>
      <c r="Z7"/>
      <c r="AA7"/>
    </row>
    <row r="8" spans="1:33" s="1" customFormat="1" ht="21.75" customHeight="1" x14ac:dyDescent="0.25">
      <c r="A8" s="74" t="s">
        <v>4</v>
      </c>
      <c r="B8" s="59">
        <v>2010</v>
      </c>
      <c r="C8" s="59">
        <v>2011</v>
      </c>
      <c r="D8" s="59">
        <v>2012</v>
      </c>
      <c r="E8" s="59">
        <v>2013</v>
      </c>
      <c r="F8" s="59">
        <v>2014</v>
      </c>
      <c r="G8" s="59">
        <v>2015</v>
      </c>
      <c r="H8" s="59">
        <v>2016</v>
      </c>
      <c r="I8" s="59">
        <v>2017</v>
      </c>
      <c r="J8" s="59">
        <v>2018</v>
      </c>
      <c r="K8" s="63">
        <v>2019</v>
      </c>
      <c r="L8" s="63">
        <v>2020</v>
      </c>
      <c r="M8" s="63">
        <v>2021</v>
      </c>
      <c r="N8" s="63">
        <v>2022</v>
      </c>
      <c r="O8" s="63">
        <v>2023</v>
      </c>
      <c r="P8" s="76">
        <v>2024</v>
      </c>
      <c r="Q8" s="76"/>
      <c r="R8" s="69" t="s">
        <v>36</v>
      </c>
      <c r="S8" s="69" t="s">
        <v>37</v>
      </c>
      <c r="T8"/>
      <c r="U8"/>
    </row>
    <row r="9" spans="1:33" s="1" customFormat="1" ht="21.75" customHeight="1" x14ac:dyDescent="0.25">
      <c r="A9" s="75"/>
      <c r="B9" s="40" t="s">
        <v>17</v>
      </c>
      <c r="C9" s="40" t="s">
        <v>17</v>
      </c>
      <c r="D9" s="37" t="s">
        <v>17</v>
      </c>
      <c r="E9" s="40" t="s">
        <v>17</v>
      </c>
      <c r="F9" s="37" t="s">
        <v>17</v>
      </c>
      <c r="G9" s="37" t="s">
        <v>17</v>
      </c>
      <c r="H9" s="37" t="s">
        <v>17</v>
      </c>
      <c r="I9" s="37" t="s">
        <v>17</v>
      </c>
      <c r="J9" s="40" t="s">
        <v>17</v>
      </c>
      <c r="K9" s="61" t="s">
        <v>17</v>
      </c>
      <c r="L9" s="61" t="s">
        <v>17</v>
      </c>
      <c r="M9" s="61" t="s">
        <v>17</v>
      </c>
      <c r="N9" s="61" t="s">
        <v>17</v>
      </c>
      <c r="O9" s="61" t="s">
        <v>17</v>
      </c>
      <c r="P9" s="61" t="s">
        <v>6</v>
      </c>
      <c r="Q9" s="61" t="s">
        <v>7</v>
      </c>
      <c r="R9" s="70"/>
      <c r="S9" s="70"/>
      <c r="T9"/>
      <c r="U9"/>
    </row>
    <row r="10" spans="1:33" s="9" customFormat="1" ht="23.25" customHeight="1" x14ac:dyDescent="0.25">
      <c r="A10" s="41" t="s">
        <v>19</v>
      </c>
      <c r="B10" s="42">
        <v>481216</v>
      </c>
      <c r="C10" s="42">
        <v>513080</v>
      </c>
      <c r="D10" s="42">
        <v>538558</v>
      </c>
      <c r="E10" s="42">
        <v>546437</v>
      </c>
      <c r="F10" s="42">
        <v>576888</v>
      </c>
      <c r="G10" s="27">
        <v>613496</v>
      </c>
      <c r="H10" s="27">
        <v>655624</v>
      </c>
      <c r="I10" s="27">
        <v>705240</v>
      </c>
      <c r="J10" s="27">
        <v>736854</v>
      </c>
      <c r="K10" s="27">
        <v>747527</v>
      </c>
      <c r="L10" s="27">
        <v>757997</v>
      </c>
      <c r="M10" s="27">
        <v>766413</v>
      </c>
      <c r="N10" s="27">
        <v>759035</v>
      </c>
      <c r="O10" s="27">
        <v>748788</v>
      </c>
      <c r="P10" s="27">
        <v>777188</v>
      </c>
      <c r="Q10" s="27">
        <v>801085</v>
      </c>
      <c r="R10" s="27">
        <f>Q10-P10</f>
        <v>23897</v>
      </c>
      <c r="S10" s="27">
        <f>Q10-O10</f>
        <v>52297</v>
      </c>
      <c r="T10" s="10"/>
      <c r="U10" s="10"/>
    </row>
    <row r="11" spans="1:33" s="9" customFormat="1" x14ac:dyDescent="0.25">
      <c r="A11" s="41" t="s">
        <v>1</v>
      </c>
      <c r="B11" s="42">
        <v>3042080</v>
      </c>
      <c r="C11" s="42">
        <v>3188378</v>
      </c>
      <c r="D11" s="42">
        <v>3349750</v>
      </c>
      <c r="E11" s="42">
        <v>3440676</v>
      </c>
      <c r="F11" s="42">
        <v>3543646</v>
      </c>
      <c r="G11" s="27">
        <v>3663462</v>
      </c>
      <c r="H11" s="27">
        <v>3811152</v>
      </c>
      <c r="I11" s="27">
        <v>3924758</v>
      </c>
      <c r="J11" s="27">
        <v>4046072</v>
      </c>
      <c r="K11" s="27">
        <v>4143292</v>
      </c>
      <c r="L11" s="27">
        <v>4040863</v>
      </c>
      <c r="M11" s="27">
        <v>4290123</v>
      </c>
      <c r="N11" s="27">
        <v>4445136</v>
      </c>
      <c r="O11" s="27">
        <v>4617863</v>
      </c>
      <c r="P11" s="27">
        <v>4570223</v>
      </c>
      <c r="Q11" s="27">
        <v>4580837</v>
      </c>
      <c r="R11" s="27">
        <f t="shared" ref="R11:R17" si="0">Q11-P11</f>
        <v>10614</v>
      </c>
      <c r="S11" s="27">
        <f t="shared" ref="S11:S17" si="1">Q11-O11</f>
        <v>-37026</v>
      </c>
      <c r="T11" s="10"/>
      <c r="U11" s="10"/>
    </row>
    <row r="12" spans="1:33" s="9" customFormat="1" x14ac:dyDescent="0.25">
      <c r="A12" s="54" t="s">
        <v>33</v>
      </c>
      <c r="B12" s="42">
        <v>1128106</v>
      </c>
      <c r="C12" s="42">
        <v>1183722</v>
      </c>
      <c r="D12" s="42">
        <v>1241453</v>
      </c>
      <c r="E12" s="42">
        <v>1266891</v>
      </c>
      <c r="F12" s="42">
        <v>1402760</v>
      </c>
      <c r="G12" s="27">
        <v>1444096</v>
      </c>
      <c r="H12" s="27">
        <v>1490951</v>
      </c>
      <c r="I12" s="27">
        <v>1577452</v>
      </c>
      <c r="J12" s="27">
        <v>1587298</v>
      </c>
      <c r="K12" s="27">
        <v>1574128</v>
      </c>
      <c r="L12" s="27">
        <v>1487563</v>
      </c>
      <c r="M12" s="27">
        <v>1591867</v>
      </c>
      <c r="N12" s="27">
        <v>1680166</v>
      </c>
      <c r="O12" s="27">
        <v>1816215</v>
      </c>
      <c r="P12" s="27">
        <v>1858792</v>
      </c>
      <c r="Q12" s="27">
        <v>1882927</v>
      </c>
      <c r="R12" s="27">
        <f t="shared" si="0"/>
        <v>24135</v>
      </c>
      <c r="S12" s="27">
        <f t="shared" si="1"/>
        <v>66712</v>
      </c>
      <c r="T12" s="10"/>
      <c r="U12" s="10"/>
    </row>
    <row r="13" spans="1:33" s="9" customFormat="1" ht="20.399999999999999" x14ac:dyDescent="0.25">
      <c r="A13" s="41" t="s">
        <v>22</v>
      </c>
      <c r="B13" s="42">
        <v>143946</v>
      </c>
      <c r="C13" s="42">
        <v>148490</v>
      </c>
      <c r="D13" s="42">
        <v>150911</v>
      </c>
      <c r="E13" s="42">
        <v>149282</v>
      </c>
      <c r="F13" s="42">
        <v>147415</v>
      </c>
      <c r="G13" s="27">
        <v>146817</v>
      </c>
      <c r="H13" s="27">
        <v>143941</v>
      </c>
      <c r="I13" s="27">
        <v>144868</v>
      </c>
      <c r="J13" s="27">
        <v>145917</v>
      </c>
      <c r="K13" s="27">
        <v>146299</v>
      </c>
      <c r="L13" s="27">
        <v>146801</v>
      </c>
      <c r="M13" s="27">
        <v>148204</v>
      </c>
      <c r="N13" s="27">
        <v>151051</v>
      </c>
      <c r="O13" s="27">
        <v>153468</v>
      </c>
      <c r="P13" s="27">
        <v>153566</v>
      </c>
      <c r="Q13" s="27">
        <v>154438</v>
      </c>
      <c r="R13" s="27">
        <f t="shared" si="0"/>
        <v>872</v>
      </c>
      <c r="S13" s="27">
        <f t="shared" si="1"/>
        <v>970</v>
      </c>
      <c r="T13" s="10"/>
      <c r="U13" s="10"/>
    </row>
    <row r="14" spans="1:33" x14ac:dyDescent="0.25">
      <c r="A14" s="41" t="s">
        <v>21</v>
      </c>
      <c r="B14" s="42">
        <v>3778887</v>
      </c>
      <c r="C14" s="42">
        <v>3937155</v>
      </c>
      <c r="D14" s="42">
        <v>4134248</v>
      </c>
      <c r="E14" s="42">
        <v>4290140</v>
      </c>
      <c r="F14" s="42">
        <v>4502458</v>
      </c>
      <c r="G14" s="27">
        <v>4729479</v>
      </c>
      <c r="H14" s="27">
        <v>4950913</v>
      </c>
      <c r="I14" s="27">
        <v>5201549</v>
      </c>
      <c r="J14" s="27">
        <v>5428597</v>
      </c>
      <c r="K14" s="27">
        <v>5450985</v>
      </c>
      <c r="L14" s="27">
        <v>5438831</v>
      </c>
      <c r="M14" s="27">
        <v>5712820</v>
      </c>
      <c r="N14" s="27">
        <v>5897021</v>
      </c>
      <c r="O14" s="27">
        <v>5969489</v>
      </c>
      <c r="P14" s="27">
        <v>6016747</v>
      </c>
      <c r="Q14" s="27">
        <v>6050614</v>
      </c>
      <c r="R14" s="27">
        <f t="shared" si="0"/>
        <v>33867</v>
      </c>
      <c r="S14" s="27">
        <f t="shared" si="1"/>
        <v>81125</v>
      </c>
    </row>
    <row r="15" spans="1:33" s="9" customFormat="1" ht="12.75" customHeight="1" x14ac:dyDescent="0.25">
      <c r="A15" s="41" t="s">
        <v>20</v>
      </c>
      <c r="B15" s="42">
        <v>104706</v>
      </c>
      <c r="C15" s="42">
        <v>117450</v>
      </c>
      <c r="D15" s="42">
        <v>132729</v>
      </c>
      <c r="E15" s="42">
        <v>136192</v>
      </c>
      <c r="F15" s="42">
        <v>128171</v>
      </c>
      <c r="G15" s="27">
        <v>122314</v>
      </c>
      <c r="H15" s="27">
        <v>120835</v>
      </c>
      <c r="I15" s="27">
        <v>127031</v>
      </c>
      <c r="J15" s="27">
        <v>127936</v>
      </c>
      <c r="K15" s="27">
        <v>128449</v>
      </c>
      <c r="L15" s="27">
        <v>119946</v>
      </c>
      <c r="M15" s="27">
        <v>129632</v>
      </c>
      <c r="N15" s="27">
        <v>131177</v>
      </c>
      <c r="O15" s="27">
        <v>127329</v>
      </c>
      <c r="P15" s="27">
        <v>129587</v>
      </c>
      <c r="Q15" s="27">
        <v>129907</v>
      </c>
      <c r="R15" s="27">
        <f t="shared" si="0"/>
        <v>320</v>
      </c>
      <c r="S15" s="27">
        <f t="shared" si="1"/>
        <v>2578</v>
      </c>
      <c r="T15" s="10"/>
      <c r="U15" s="10"/>
    </row>
    <row r="16" spans="1:33" s="9" customFormat="1" ht="12.75" customHeight="1" x14ac:dyDescent="0.25">
      <c r="A16" s="41" t="s">
        <v>2</v>
      </c>
      <c r="B16" s="42">
        <v>5287823</v>
      </c>
      <c r="C16" s="42">
        <v>5444181</v>
      </c>
      <c r="D16" s="42">
        <v>5666232</v>
      </c>
      <c r="E16" s="42">
        <v>5821821</v>
      </c>
      <c r="F16" s="42">
        <v>6018112</v>
      </c>
      <c r="G16" s="27">
        <v>6191641</v>
      </c>
      <c r="H16" s="27">
        <v>6418911</v>
      </c>
      <c r="I16" s="27">
        <v>6644969</v>
      </c>
      <c r="J16" s="27">
        <v>6855708</v>
      </c>
      <c r="K16" s="27">
        <v>7015581</v>
      </c>
      <c r="L16" s="27">
        <v>6568520</v>
      </c>
      <c r="M16" s="27">
        <v>6634858</v>
      </c>
      <c r="N16" s="27">
        <v>6876545</v>
      </c>
      <c r="O16" s="27">
        <v>7068848</v>
      </c>
      <c r="P16" s="27">
        <v>7094760</v>
      </c>
      <c r="Q16" s="27">
        <v>7149030</v>
      </c>
      <c r="R16" s="27">
        <f t="shared" si="0"/>
        <v>54270</v>
      </c>
      <c r="S16" s="27">
        <f t="shared" si="1"/>
        <v>80182</v>
      </c>
      <c r="T16" s="10"/>
      <c r="U16" s="10"/>
    </row>
    <row r="17" spans="1:21" s="9" customFormat="1" ht="12.75" customHeight="1" x14ac:dyDescent="0.2">
      <c r="A17" s="41" t="s">
        <v>23</v>
      </c>
      <c r="B17" s="42">
        <v>772019</v>
      </c>
      <c r="C17" s="42">
        <v>817879</v>
      </c>
      <c r="D17" s="42">
        <v>848162</v>
      </c>
      <c r="E17" s="42">
        <v>873622</v>
      </c>
      <c r="F17" s="42">
        <v>920137</v>
      </c>
      <c r="G17" s="27">
        <v>970856</v>
      </c>
      <c r="H17" s="27">
        <v>1024297</v>
      </c>
      <c r="I17" s="27">
        <v>1092588</v>
      </c>
      <c r="J17" s="27">
        <v>1150983</v>
      </c>
      <c r="K17" s="27">
        <v>1215181</v>
      </c>
      <c r="L17" s="27">
        <v>1213211</v>
      </c>
      <c r="M17" s="27">
        <v>1346231</v>
      </c>
      <c r="N17" s="66">
        <v>1432765</v>
      </c>
      <c r="O17" s="60">
        <v>1522386</v>
      </c>
      <c r="P17" s="60">
        <v>1532544</v>
      </c>
      <c r="Q17" s="60">
        <v>1540972</v>
      </c>
      <c r="R17" s="27">
        <f t="shared" si="0"/>
        <v>8428</v>
      </c>
      <c r="S17" s="27">
        <f t="shared" si="1"/>
        <v>18586</v>
      </c>
      <c r="T17" s="10"/>
      <c r="U17" s="10"/>
    </row>
    <row r="18" spans="1:21" s="1" customFormat="1" ht="20.399999999999999" x14ac:dyDescent="0.25">
      <c r="A18" s="43" t="s">
        <v>3</v>
      </c>
      <c r="B18" s="44">
        <f t="shared" ref="B18:M18" si="2">SUM(B10:B17)</f>
        <v>14738783</v>
      </c>
      <c r="C18" s="44">
        <f t="shared" si="2"/>
        <v>15350335</v>
      </c>
      <c r="D18" s="44">
        <f t="shared" si="2"/>
        <v>16062043</v>
      </c>
      <c r="E18" s="44">
        <f t="shared" si="2"/>
        <v>16525061</v>
      </c>
      <c r="F18" s="44">
        <f t="shared" si="2"/>
        <v>17239587</v>
      </c>
      <c r="G18" s="44">
        <f t="shared" si="2"/>
        <v>17882161</v>
      </c>
      <c r="H18" s="44">
        <f t="shared" si="2"/>
        <v>18616624</v>
      </c>
      <c r="I18" s="44">
        <f t="shared" si="2"/>
        <v>19418455</v>
      </c>
      <c r="J18" s="44">
        <f t="shared" si="2"/>
        <v>20079365</v>
      </c>
      <c r="K18" s="44">
        <f t="shared" si="2"/>
        <v>20421442</v>
      </c>
      <c r="L18" s="44">
        <f t="shared" si="2"/>
        <v>19773732</v>
      </c>
      <c r="M18" s="44">
        <f t="shared" si="2"/>
        <v>20620148</v>
      </c>
      <c r="N18" s="44">
        <f t="shared" ref="N18:S18" si="3">SUM(N10:N17)</f>
        <v>21372896</v>
      </c>
      <c r="O18" s="44">
        <f t="shared" si="3"/>
        <v>22024386</v>
      </c>
      <c r="P18" s="44">
        <f t="shared" si="3"/>
        <v>22133407</v>
      </c>
      <c r="Q18" s="44">
        <f t="shared" si="3"/>
        <v>22289810</v>
      </c>
      <c r="R18" s="44">
        <f t="shared" si="3"/>
        <v>156403</v>
      </c>
      <c r="S18" s="68">
        <f t="shared" si="3"/>
        <v>265424</v>
      </c>
      <c r="T18"/>
    </row>
    <row r="19" spans="1:21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S19"/>
      <c r="T19"/>
      <c r="U19"/>
    </row>
    <row r="20" spans="1:21" ht="18" customHeight="1" x14ac:dyDescent="0.25">
      <c r="A20" s="73" t="s">
        <v>25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21" x14ac:dyDescent="0.25">
      <c r="A21" s="16" t="s">
        <v>30</v>
      </c>
      <c r="M21" s="64"/>
      <c r="N21" s="64"/>
      <c r="O21" s="64"/>
      <c r="P21" s="67"/>
      <c r="Q21" s="67"/>
      <c r="R21" s="67"/>
    </row>
  </sheetData>
  <mergeCells count="7">
    <mergeCell ref="S8:S9"/>
    <mergeCell ref="A6:S6"/>
    <mergeCell ref="A7:S7"/>
    <mergeCell ref="A20:R20"/>
    <mergeCell ref="A8:A9"/>
    <mergeCell ref="R8:R9"/>
    <mergeCell ref="P8:Q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2016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2016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2017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2017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2018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2019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2019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2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2020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2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2021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2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2022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5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2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Q12" sqref="Q12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2023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>
        <v>702843</v>
      </c>
      <c r="I10" s="27">
        <v>709328</v>
      </c>
      <c r="J10" s="27">
        <v>731140</v>
      </c>
      <c r="K10" s="27">
        <v>731090</v>
      </c>
      <c r="L10" s="27">
        <v>746693</v>
      </c>
      <c r="M10" s="27">
        <v>748788</v>
      </c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>
        <v>4524303</v>
      </c>
      <c r="I11" s="27">
        <v>4532756</v>
      </c>
      <c r="J11" s="27">
        <v>4559398</v>
      </c>
      <c r="K11" s="27">
        <v>4613176</v>
      </c>
      <c r="L11" s="27">
        <v>4661678</v>
      </c>
      <c r="M11" s="27">
        <v>4617863</v>
      </c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>
        <v>1844064</v>
      </c>
      <c r="I12" s="27">
        <v>1882750</v>
      </c>
      <c r="J12" s="27">
        <v>1892773</v>
      </c>
      <c r="K12" s="27">
        <v>1930279</v>
      </c>
      <c r="L12" s="27">
        <v>1929454</v>
      </c>
      <c r="M12" s="27">
        <v>1816215</v>
      </c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>
        <v>153340</v>
      </c>
      <c r="I13" s="27">
        <v>153954</v>
      </c>
      <c r="J13" s="27">
        <v>154608</v>
      </c>
      <c r="K13" s="27">
        <v>154723</v>
      </c>
      <c r="L13" s="27">
        <v>153789</v>
      </c>
      <c r="M13" s="27">
        <v>153468</v>
      </c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>
        <v>6061619</v>
      </c>
      <c r="I14" s="27">
        <v>6069313</v>
      </c>
      <c r="J14" s="27">
        <v>6073144</v>
      </c>
      <c r="K14" s="27">
        <v>6077992</v>
      </c>
      <c r="L14" s="27">
        <v>6075382</v>
      </c>
      <c r="M14" s="27">
        <v>5969489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>
        <v>130993</v>
      </c>
      <c r="I15" s="27">
        <v>131191</v>
      </c>
      <c r="J15" s="27">
        <v>130655</v>
      </c>
      <c r="K15" s="27">
        <v>130320</v>
      </c>
      <c r="L15" s="27">
        <v>129466</v>
      </c>
      <c r="M15" s="27">
        <v>127329</v>
      </c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>
        <v>6991288</v>
      </c>
      <c r="I16" s="27">
        <v>7031160</v>
      </c>
      <c r="J16" s="27">
        <v>7095329</v>
      </c>
      <c r="K16" s="27">
        <v>7147896</v>
      </c>
      <c r="L16" s="27">
        <v>7176754</v>
      </c>
      <c r="M16" s="27">
        <v>7068848</v>
      </c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>
        <v>1476689</v>
      </c>
      <c r="I17" s="27">
        <v>1486423</v>
      </c>
      <c r="J17" s="27">
        <v>1492386</v>
      </c>
      <c r="K17" s="27">
        <v>1517214</v>
      </c>
      <c r="L17" s="27">
        <v>1536052</v>
      </c>
      <c r="M17" s="27">
        <v>1522386</v>
      </c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21885139</v>
      </c>
      <c r="I18" s="24">
        <f t="shared" si="0"/>
        <v>21996875</v>
      </c>
      <c r="J18" s="24">
        <f t="shared" si="0"/>
        <v>22129433</v>
      </c>
      <c r="K18" s="24">
        <f t="shared" si="0"/>
        <v>22302690</v>
      </c>
      <c r="L18" s="24">
        <f t="shared" si="0"/>
        <v>22409268</v>
      </c>
      <c r="M18" s="24">
        <f t="shared" si="0"/>
        <v>22024386</v>
      </c>
    </row>
    <row r="19" spans="1:13" s="51" customFormat="1" ht="28.5" customHeight="1" x14ac:dyDescent="0.25">
      <c r="A19" s="57" t="s">
        <v>24</v>
      </c>
      <c r="B19" s="65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-9.9052843732671172E-3</v>
      </c>
      <c r="I19" s="58">
        <f t="shared" si="1"/>
        <v>0.5105565013774872</v>
      </c>
      <c r="J19" s="58">
        <f t="shared" si="1"/>
        <v>0.6026219633470663</v>
      </c>
      <c r="K19" s="58">
        <f t="shared" si="1"/>
        <v>0.78292561766042534</v>
      </c>
      <c r="L19" s="58">
        <f t="shared" si="1"/>
        <v>0.47787060663982683</v>
      </c>
      <c r="M19" s="58">
        <f t="shared" si="1"/>
        <v>-1.7175125934501743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2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3C79-F5F1-4BAC-855C-DD4A10C3F8ED}">
  <dimension ref="A1:W35"/>
  <sheetViews>
    <sheetView workbookViewId="0">
      <selection activeCell="S12" sqref="S12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2024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777188</v>
      </c>
      <c r="C10" s="27">
        <v>801085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23" s="49" customFormat="1" x14ac:dyDescent="0.25">
      <c r="A11" s="26" t="s">
        <v>1</v>
      </c>
      <c r="B11" s="27">
        <v>4570223</v>
      </c>
      <c r="C11" s="27">
        <v>4580837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23" s="49" customFormat="1" x14ac:dyDescent="0.25">
      <c r="A12" s="26" t="s">
        <v>0</v>
      </c>
      <c r="B12" s="27">
        <v>1858792</v>
      </c>
      <c r="C12" s="27">
        <v>1882927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23" s="49" customFormat="1" ht="20.399999999999999" x14ac:dyDescent="0.25">
      <c r="A13" s="50" t="s">
        <v>22</v>
      </c>
      <c r="B13" s="27">
        <v>153566</v>
      </c>
      <c r="C13" s="27">
        <v>154438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23" x14ac:dyDescent="0.25">
      <c r="A14" s="26" t="s">
        <v>21</v>
      </c>
      <c r="B14" s="27">
        <v>6016747</v>
      </c>
      <c r="C14" s="27">
        <v>6050614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129587</v>
      </c>
      <c r="C15" s="27">
        <v>129907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23" s="49" customFormat="1" ht="12.75" customHeight="1" x14ac:dyDescent="0.25">
      <c r="A16" s="26" t="s">
        <v>2</v>
      </c>
      <c r="B16" s="27">
        <v>7094760</v>
      </c>
      <c r="C16" s="27">
        <v>7149030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s="49" customFormat="1" ht="12.75" customHeight="1" x14ac:dyDescent="0.25">
      <c r="A17" s="26" t="s">
        <v>23</v>
      </c>
      <c r="B17" s="27">
        <v>1532544</v>
      </c>
      <c r="C17" s="27">
        <v>1540972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s="49" customFormat="1" x14ac:dyDescent="0.25">
      <c r="A18" s="31" t="s">
        <v>3</v>
      </c>
      <c r="B18" s="24">
        <f t="shared" ref="B18:M18" si="0">SUM(B10:B17)</f>
        <v>22133407</v>
      </c>
      <c r="C18" s="24">
        <f t="shared" si="0"/>
        <v>22289810</v>
      </c>
      <c r="D18" s="24">
        <f t="shared" si="0"/>
        <v>0</v>
      </c>
      <c r="E18" s="24">
        <f t="shared" si="0"/>
        <v>0</v>
      </c>
      <c r="F18" s="24">
        <f t="shared" si="0"/>
        <v>0</v>
      </c>
      <c r="G18" s="24">
        <f t="shared" si="0"/>
        <v>0</v>
      </c>
      <c r="H18" s="24">
        <f t="shared" si="0"/>
        <v>0</v>
      </c>
      <c r="I18" s="24">
        <f t="shared" si="0"/>
        <v>0</v>
      </c>
      <c r="J18" s="24">
        <f t="shared" si="0"/>
        <v>0</v>
      </c>
      <c r="K18" s="24">
        <f t="shared" si="0"/>
        <v>0</v>
      </c>
      <c r="L18" s="24">
        <f t="shared" si="0"/>
        <v>0</v>
      </c>
      <c r="M18" s="24">
        <f t="shared" si="0"/>
        <v>0</v>
      </c>
    </row>
    <row r="19" spans="1:13" s="51" customFormat="1" ht="28.5" customHeight="1" x14ac:dyDescent="0.25">
      <c r="A19" s="57" t="s">
        <v>24</v>
      </c>
      <c r="B19" s="65">
        <f>(B18/'2023'!M18-1)*100</f>
        <v>0.49500131354398569</v>
      </c>
      <c r="C19" s="58">
        <f>+(C18-B18)/B18*100</f>
        <v>0.70663770832931405</v>
      </c>
      <c r="D19" s="58">
        <f>+(D18-C18)/C18*100</f>
        <v>-100</v>
      </c>
      <c r="E19" s="58" t="e">
        <f>+(E18-D18)/D18*100</f>
        <v>#DIV/0!</v>
      </c>
      <c r="F19" s="58" t="e">
        <f t="shared" ref="F19:M19" si="1">+(F18-E18)/E18*100</f>
        <v>#DIV/0!</v>
      </c>
      <c r="G19" s="58" t="e">
        <f t="shared" si="1"/>
        <v>#DIV/0!</v>
      </c>
      <c r="H19" s="58" t="e">
        <f t="shared" si="1"/>
        <v>#DIV/0!</v>
      </c>
      <c r="I19" s="58" t="e">
        <f t="shared" si="1"/>
        <v>#DIV/0!</v>
      </c>
      <c r="J19" s="58" t="e">
        <f t="shared" si="1"/>
        <v>#DIV/0!</v>
      </c>
      <c r="K19" s="58" t="e">
        <f t="shared" si="1"/>
        <v>#DIV/0!</v>
      </c>
      <c r="L19" s="58" t="e">
        <f t="shared" si="1"/>
        <v>#DIV/0!</v>
      </c>
      <c r="M19" s="58" t="e">
        <f t="shared" si="1"/>
        <v>#DIV/0!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2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5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5" s="4" customFormat="1" ht="13.8" x14ac:dyDescent="0.2">
      <c r="A4" s="79">
        <v>2000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77" t="s">
        <v>29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78" t="s">
        <v>31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0" t="s">
        <v>4</v>
      </c>
      <c r="B8" s="80">
        <v>2000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35" s="5" customFormat="1" ht="10.199999999999999" x14ac:dyDescent="0.2">
      <c r="A9" s="74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79">
        <v>2001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77" t="s">
        <v>29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78" t="s">
        <v>31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0" t="s">
        <v>4</v>
      </c>
      <c r="B8" s="80">
        <v>2001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51" s="5" customFormat="1" ht="10.199999999999999" x14ac:dyDescent="0.2">
      <c r="A9" s="74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79">
        <v>2010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81" t="s">
        <v>29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3">
        <v>2010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1" s="4" customFormat="1" ht="13.8" x14ac:dyDescent="0.2">
      <c r="A4" s="79">
        <v>2011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81" t="s">
        <v>29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3">
        <v>2011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1" s="4" customFormat="1" ht="13.8" x14ac:dyDescent="0.2">
      <c r="A4" s="79">
        <v>2012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81" t="s">
        <v>29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3">
        <v>2012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0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0" s="48" customFormat="1" ht="13.8" x14ac:dyDescent="0.25">
      <c r="A4" s="79">
        <v>2013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81" t="s">
        <v>29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0" t="s">
        <v>4</v>
      </c>
      <c r="B8" s="83">
        <v>2013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0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2014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81" t="s">
        <v>32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3">
        <v>2015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08-24</vt:lpstr>
      <vt:lpstr>2000</vt:lpstr>
      <vt:lpstr>2001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2024-03-14T15:25:45Z</dcterms:modified>
</cp:coreProperties>
</file>