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Usuarios\Carlos-Glez\SistemaInformaciónEconomica\Tabulados\"/>
    </mc:Choice>
  </mc:AlternateContent>
  <bookViews>
    <workbookView xWindow="0" yWindow="0" windowWidth="28800" windowHeight="12210"/>
  </bookViews>
  <sheets>
    <sheet name="Cultiv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13" i="1"/>
  <c r="W14" i="1"/>
  <c r="W15" i="1"/>
  <c r="W16" i="1"/>
  <c r="W17" i="1"/>
  <c r="W18" i="1"/>
  <c r="W19" i="1"/>
  <c r="V29" i="1"/>
  <c r="W20" i="1" s="1"/>
  <c r="T29" i="1"/>
  <c r="R29" i="1"/>
  <c r="P29" i="1"/>
  <c r="N29" i="1"/>
  <c r="L29" i="1"/>
  <c r="J29" i="1"/>
  <c r="H29" i="1"/>
  <c r="F29" i="1"/>
  <c r="W7" i="1" l="1"/>
  <c r="W29" i="1" s="1"/>
  <c r="W28" i="1"/>
  <c r="W27" i="1"/>
  <c r="W26" i="1"/>
  <c r="W25" i="1"/>
  <c r="W24" i="1"/>
  <c r="W23" i="1"/>
  <c r="W22" i="1"/>
  <c r="W21" i="1"/>
  <c r="C7" i="1"/>
  <c r="G7" i="1"/>
  <c r="I7" i="1"/>
  <c r="K7" i="1"/>
  <c r="O7" i="1"/>
  <c r="Q7" i="1"/>
  <c r="S7" i="1"/>
  <c r="U20" i="1"/>
  <c r="U12" i="1"/>
  <c r="U27" i="1"/>
  <c r="U28" i="1" l="1"/>
  <c r="U21" i="1"/>
  <c r="U14" i="1"/>
  <c r="U13" i="1"/>
  <c r="U15" i="1"/>
  <c r="U22" i="1"/>
  <c r="U7" i="1"/>
  <c r="U23" i="1"/>
  <c r="U9" i="1"/>
  <c r="U17" i="1"/>
  <c r="U25" i="1"/>
  <c r="U8" i="1"/>
  <c r="U24" i="1"/>
  <c r="U18" i="1"/>
  <c r="U26" i="1"/>
  <c r="U11" i="1"/>
  <c r="U19" i="1"/>
  <c r="U29" i="1" l="1"/>
  <c r="S25" i="1"/>
  <c r="Q28" i="1"/>
  <c r="O28" i="1"/>
  <c r="M28" i="1"/>
  <c r="K28" i="1"/>
  <c r="I28" i="1"/>
  <c r="G28" i="1"/>
  <c r="E28" i="1"/>
  <c r="C28" i="1"/>
  <c r="Q25" i="1"/>
  <c r="O25" i="1"/>
  <c r="M25" i="1"/>
  <c r="K25" i="1"/>
  <c r="I25" i="1"/>
  <c r="G25" i="1"/>
  <c r="E25" i="1"/>
  <c r="C25" i="1"/>
  <c r="Q26" i="1"/>
  <c r="O26" i="1"/>
  <c r="M26" i="1"/>
  <c r="K26" i="1"/>
  <c r="I26" i="1"/>
  <c r="G26" i="1"/>
  <c r="E26" i="1"/>
  <c r="C26" i="1"/>
  <c r="Q23" i="1"/>
  <c r="O23" i="1"/>
  <c r="M23" i="1"/>
  <c r="K23" i="1"/>
  <c r="I23" i="1"/>
  <c r="G23" i="1"/>
  <c r="E23" i="1"/>
  <c r="C23" i="1"/>
  <c r="Q22" i="1"/>
  <c r="O22" i="1"/>
  <c r="M22" i="1"/>
  <c r="K22" i="1"/>
  <c r="I22" i="1"/>
  <c r="G22" i="1"/>
  <c r="E22" i="1"/>
  <c r="C22" i="1"/>
  <c r="Q27" i="1"/>
  <c r="O27" i="1"/>
  <c r="M27" i="1"/>
  <c r="K27" i="1"/>
  <c r="I27" i="1"/>
  <c r="G27" i="1"/>
  <c r="E27" i="1"/>
  <c r="C27" i="1"/>
  <c r="Q24" i="1"/>
  <c r="O24" i="1"/>
  <c r="M24" i="1"/>
  <c r="K24" i="1"/>
  <c r="I24" i="1"/>
  <c r="G24" i="1"/>
  <c r="E24" i="1"/>
  <c r="C24" i="1"/>
  <c r="Q19" i="1"/>
  <c r="O19" i="1"/>
  <c r="M19" i="1"/>
  <c r="K19" i="1"/>
  <c r="I19" i="1"/>
  <c r="G19" i="1"/>
  <c r="E19" i="1"/>
  <c r="C19" i="1"/>
  <c r="Q20" i="1"/>
  <c r="O20" i="1"/>
  <c r="M20" i="1"/>
  <c r="K20" i="1"/>
  <c r="I20" i="1"/>
  <c r="G20" i="1"/>
  <c r="E20" i="1"/>
  <c r="C20" i="1"/>
  <c r="Q21" i="1"/>
  <c r="O21" i="1"/>
  <c r="M21" i="1"/>
  <c r="K21" i="1"/>
  <c r="I21" i="1"/>
  <c r="G21" i="1"/>
  <c r="E21" i="1"/>
  <c r="C21" i="1"/>
  <c r="Q18" i="1"/>
  <c r="O18" i="1"/>
  <c r="M18" i="1"/>
  <c r="K18" i="1"/>
  <c r="I18" i="1"/>
  <c r="G18" i="1"/>
  <c r="E18" i="1"/>
  <c r="C18" i="1"/>
  <c r="Q16" i="1"/>
  <c r="O16" i="1"/>
  <c r="M16" i="1"/>
  <c r="K16" i="1"/>
  <c r="I16" i="1"/>
  <c r="G16" i="1"/>
  <c r="E16" i="1"/>
  <c r="C16" i="1"/>
  <c r="Q17" i="1"/>
  <c r="O17" i="1"/>
  <c r="M17" i="1"/>
  <c r="K17" i="1"/>
  <c r="I17" i="1"/>
  <c r="G17" i="1"/>
  <c r="E17" i="1"/>
  <c r="C17" i="1"/>
  <c r="Q15" i="1"/>
  <c r="O15" i="1"/>
  <c r="M15" i="1"/>
  <c r="K15" i="1"/>
  <c r="I15" i="1"/>
  <c r="G15" i="1"/>
  <c r="E15" i="1"/>
  <c r="C15" i="1"/>
  <c r="Q13" i="1"/>
  <c r="O13" i="1"/>
  <c r="M13" i="1"/>
  <c r="K13" i="1"/>
  <c r="I13" i="1"/>
  <c r="G13" i="1"/>
  <c r="E13" i="1"/>
  <c r="C13" i="1"/>
  <c r="Q14" i="1"/>
  <c r="O14" i="1"/>
  <c r="M14" i="1"/>
  <c r="K14" i="1"/>
  <c r="I14" i="1"/>
  <c r="G14" i="1"/>
  <c r="E14" i="1"/>
  <c r="C14" i="1"/>
  <c r="Q12" i="1"/>
  <c r="O12" i="1"/>
  <c r="M12" i="1"/>
  <c r="K12" i="1"/>
  <c r="I12" i="1"/>
  <c r="G12" i="1"/>
  <c r="E12" i="1"/>
  <c r="C12" i="1"/>
  <c r="Q11" i="1"/>
  <c r="O11" i="1"/>
  <c r="M11" i="1"/>
  <c r="K11" i="1"/>
  <c r="I11" i="1"/>
  <c r="G11" i="1"/>
  <c r="E11" i="1"/>
  <c r="C11" i="1"/>
  <c r="Q9" i="1"/>
  <c r="O9" i="1"/>
  <c r="M9" i="1"/>
  <c r="K9" i="1"/>
  <c r="I9" i="1"/>
  <c r="G9" i="1"/>
  <c r="E9" i="1"/>
  <c r="C9" i="1"/>
  <c r="Q10" i="1"/>
  <c r="O10" i="1"/>
  <c r="M10" i="1"/>
  <c r="K10" i="1"/>
  <c r="I10" i="1"/>
  <c r="G10" i="1"/>
  <c r="E10" i="1"/>
  <c r="C10" i="1"/>
  <c r="M7" i="1"/>
  <c r="E7" i="1"/>
  <c r="Q8" i="1"/>
  <c r="O8" i="1"/>
  <c r="M8" i="1"/>
  <c r="K8" i="1"/>
  <c r="K29" i="1" s="1"/>
  <c r="I8" i="1"/>
  <c r="G8" i="1"/>
  <c r="E8" i="1"/>
  <c r="C8" i="1"/>
  <c r="O29" i="1" l="1"/>
  <c r="I29" i="1"/>
  <c r="C29" i="1"/>
  <c r="M29" i="1"/>
  <c r="Q29" i="1"/>
  <c r="E29" i="1"/>
  <c r="G29" i="1"/>
  <c r="S17" i="1"/>
  <c r="S14" i="1"/>
  <c r="S8" i="1"/>
  <c r="S21" i="1"/>
  <c r="S11" i="1"/>
  <c r="S19" i="1"/>
  <c r="S12" i="1"/>
  <c r="S13" i="1"/>
  <c r="S9" i="1"/>
  <c r="S23" i="1"/>
  <c r="S24" i="1"/>
  <c r="S27" i="1"/>
  <c r="S15" i="1"/>
  <c r="S22" i="1"/>
  <c r="S18" i="1"/>
  <c r="S26" i="1"/>
  <c r="S20" i="1"/>
  <c r="S28" i="1"/>
  <c r="S29" i="1" l="1"/>
</calcChain>
</file>

<file path=xl/sharedStrings.xml><?xml version="1.0" encoding="utf-8"?>
<sst xmlns="http://schemas.openxmlformats.org/spreadsheetml/2006/main" count="40" uniqueCount="40">
  <si>
    <t>Valor de la producción agrícola en el estado de Jalisco</t>
  </si>
  <si>
    <t>Por principales cultivos</t>
  </si>
  <si>
    <t>Miles de pesos</t>
  </si>
  <si>
    <t>Municipio</t>
  </si>
  <si>
    <t>% Part. 2012</t>
  </si>
  <si>
    <t>% Part. 2013</t>
  </si>
  <si>
    <t>% Part. 2014</t>
  </si>
  <si>
    <t>% Part. 2015</t>
  </si>
  <si>
    <t>% Part. 2016</t>
  </si>
  <si>
    <t>% Part. 2017</t>
  </si>
  <si>
    <t>% Part. 2018</t>
  </si>
  <si>
    <t>Agave</t>
  </si>
  <si>
    <t>Maíz grano</t>
  </si>
  <si>
    <t>Pastos y praderas</t>
  </si>
  <si>
    <t>Caña de azúcar</t>
  </si>
  <si>
    <t>Aguacate</t>
  </si>
  <si>
    <t>Maíz forrajero en verde</t>
  </si>
  <si>
    <t>Chile verde</t>
  </si>
  <si>
    <t>Frambuesa</t>
  </si>
  <si>
    <t>Tomate rojo (jitomate)</t>
  </si>
  <si>
    <t>Plátano</t>
  </si>
  <si>
    <t>Arándano</t>
  </si>
  <si>
    <t>Sorgo grano</t>
  </si>
  <si>
    <t>Limón</t>
  </si>
  <si>
    <t>Tomate verde</t>
  </si>
  <si>
    <t>Trigo grano</t>
  </si>
  <si>
    <t>Papa</t>
  </si>
  <si>
    <t>Cebolla</t>
  </si>
  <si>
    <t>Elote</t>
  </si>
  <si>
    <t>Sandía</t>
  </si>
  <si>
    <t>Mango</t>
  </si>
  <si>
    <t>Otros cultivos</t>
  </si>
  <si>
    <t>Total</t>
  </si>
  <si>
    <t>% Part. 2019</t>
  </si>
  <si>
    <t>% Part. 2020</t>
  </si>
  <si>
    <t>% Part. 2021</t>
  </si>
  <si>
    <r>
      <rPr>
        <b/>
        <sz val="11"/>
        <rFont val="Calibri"/>
        <family val="2"/>
        <scheme val="minor"/>
      </rPr>
      <t>Fuente: IIEG,</t>
    </r>
    <r>
      <rPr>
        <sz val="11"/>
        <rFont val="Calibri"/>
        <family val="2"/>
        <scheme val="minor"/>
      </rPr>
      <t xml:space="preserve"> Instituto de Información Estadística y Geográfica del Estado de Jalisco, con información del Sistema de Información Agropecuaria (SIAP).</t>
    </r>
  </si>
  <si>
    <t>% Part. 2022</t>
  </si>
  <si>
    <t>Fresa</t>
  </si>
  <si>
    <t>2012 -2022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</si>
</sst>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4" fontId="3" fillId="2" borderId="5" xfId="0" applyNumberFormat="1" applyFont="1" applyFill="1" applyBorder="1" applyAlignment="1">
      <alignment vertical="center" wrapText="1"/>
    </xf>
    <xf numFmtId="10" fontId="3" fillId="2" borderId="6" xfId="1" applyNumberFormat="1" applyFont="1" applyFill="1" applyBorder="1" applyAlignment="1">
      <alignment horizontal="center" vertical="center" wrapText="1"/>
    </xf>
    <xf numFmtId="10" fontId="3" fillId="2" borderId="6" xfId="1" applyNumberFormat="1" applyFont="1" applyFill="1" applyBorder="1"/>
    <xf numFmtId="4" fontId="3" fillId="2" borderId="5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4" fontId="2" fillId="4" borderId="2" xfId="0" applyNumberFormat="1" applyFont="1" applyFill="1" applyBorder="1" applyAlignment="1">
      <alignment vertical="center" wrapText="1"/>
    </xf>
    <xf numFmtId="10" fontId="2" fillId="4" borderId="3" xfId="1" applyNumberFormat="1" applyFont="1" applyFill="1" applyBorder="1" applyAlignment="1">
      <alignment horizontal="center" vertical="center" wrapText="1"/>
    </xf>
    <xf numFmtId="10" fontId="2" fillId="4" borderId="3" xfId="1" applyNumberFormat="1" applyFont="1" applyFill="1" applyBorder="1"/>
    <xf numFmtId="0" fontId="3" fillId="2" borderId="0" xfId="0" applyFont="1" applyFill="1" applyAlignment="1">
      <alignment horizontal="left" vertical="center"/>
    </xf>
    <xf numFmtId="4" fontId="3" fillId="2" borderId="0" xfId="0" applyNumberFormat="1" applyFont="1" applyFill="1"/>
    <xf numFmtId="4" fontId="3" fillId="2" borderId="5" xfId="0" applyNumberFormat="1" applyFont="1" applyFill="1" applyBorder="1"/>
    <xf numFmtId="4" fontId="2" fillId="4" borderId="2" xfId="0" applyNumberFormat="1" applyFont="1" applyFill="1" applyBorder="1"/>
    <xf numFmtId="10" fontId="3" fillId="2" borderId="0" xfId="1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4" fontId="2" fillId="4" borderId="8" xfId="0" applyNumberFormat="1" applyFont="1" applyFill="1" applyBorder="1" applyAlignment="1">
      <alignment vertical="center" wrapText="1"/>
    </xf>
    <xf numFmtId="4" fontId="3" fillId="2" borderId="7" xfId="0" applyNumberFormat="1" applyFont="1" applyFill="1" applyBorder="1" applyAlignment="1">
      <alignment vertical="center" wrapText="1"/>
    </xf>
    <xf numFmtId="4" fontId="3" fillId="2" borderId="8" xfId="0" applyNumberFormat="1" applyFont="1" applyFill="1" applyBorder="1" applyAlignment="1">
      <alignment vertical="center" wrapText="1"/>
    </xf>
    <xf numFmtId="4" fontId="3" fillId="2" borderId="5" xfId="0" applyNumberFormat="1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pane xSplit="1" topLeftCell="F1" activePane="topRight" state="frozen"/>
      <selection pane="topRight" activeCell="A4" sqref="A4"/>
    </sheetView>
  </sheetViews>
  <sheetFormatPr baseColWidth="10" defaultColWidth="11.42578125" defaultRowHeight="15" x14ac:dyDescent="0.25"/>
  <cols>
    <col min="1" max="1" width="26.28515625" style="2" customWidth="1"/>
    <col min="2" max="2" width="12.7109375" style="2" bestFit="1" customWidth="1"/>
    <col min="3" max="3" width="9.85546875" style="2" customWidth="1"/>
    <col min="4" max="4" width="12.7109375" style="2" bestFit="1" customWidth="1"/>
    <col min="5" max="5" width="10.7109375" style="2" customWidth="1"/>
    <col min="6" max="6" width="12.7109375" style="2" bestFit="1" customWidth="1"/>
    <col min="7" max="7" width="10.28515625" style="2" customWidth="1"/>
    <col min="8" max="8" width="12.7109375" style="2" bestFit="1" customWidth="1"/>
    <col min="9" max="9" width="11" style="2" customWidth="1"/>
    <col min="10" max="10" width="12.7109375" style="2" bestFit="1" customWidth="1"/>
    <col min="11" max="11" width="10.85546875" style="2" customWidth="1"/>
    <col min="12" max="12" width="12.7109375" style="2" bestFit="1" customWidth="1"/>
    <col min="13" max="13" width="8.140625" style="2" customWidth="1"/>
    <col min="14" max="14" width="12.7109375" style="2" bestFit="1" customWidth="1"/>
    <col min="15" max="15" width="8.85546875" style="2" customWidth="1"/>
    <col min="16" max="16" width="12.7109375" style="2" bestFit="1" customWidth="1"/>
    <col min="17" max="17" width="9.140625" style="2" customWidth="1"/>
    <col min="18" max="18" width="12.7109375" style="2" bestFit="1" customWidth="1"/>
    <col min="19" max="19" width="9.28515625" style="2" customWidth="1"/>
    <col min="20" max="20" width="12.7109375" style="2" bestFit="1" customWidth="1"/>
    <col min="21" max="21" width="11.42578125" style="2"/>
    <col min="22" max="22" width="14.7109375" style="2" customWidth="1"/>
    <col min="23" max="16384" width="11.42578125" style="2"/>
  </cols>
  <sheetData>
    <row r="1" spans="1:23" x14ac:dyDescent="0.25">
      <c r="A1" s="1" t="s">
        <v>0</v>
      </c>
    </row>
    <row r="2" spans="1:23" x14ac:dyDescent="0.25">
      <c r="A2" s="1" t="s">
        <v>1</v>
      </c>
    </row>
    <row r="3" spans="1:23" x14ac:dyDescent="0.25">
      <c r="A3" s="1" t="s">
        <v>2</v>
      </c>
    </row>
    <row r="4" spans="1:23" x14ac:dyDescent="0.25">
      <c r="A4" s="1" t="s">
        <v>39</v>
      </c>
    </row>
    <row r="5" spans="1:23" x14ac:dyDescent="0.25">
      <c r="A5" s="1"/>
    </row>
    <row r="6" spans="1:23" ht="30" x14ac:dyDescent="0.25">
      <c r="A6" s="3" t="s">
        <v>3</v>
      </c>
      <c r="B6" s="4">
        <v>2012</v>
      </c>
      <c r="C6" s="5" t="s">
        <v>4</v>
      </c>
      <c r="D6" s="4">
        <v>2013</v>
      </c>
      <c r="E6" s="5" t="s">
        <v>5</v>
      </c>
      <c r="F6" s="20">
        <v>2014</v>
      </c>
      <c r="G6" s="5" t="s">
        <v>6</v>
      </c>
      <c r="H6" s="4">
        <v>2015</v>
      </c>
      <c r="I6" s="5" t="s">
        <v>7</v>
      </c>
      <c r="J6" s="4">
        <v>2016</v>
      </c>
      <c r="K6" s="5" t="s">
        <v>8</v>
      </c>
      <c r="L6" s="4">
        <v>2017</v>
      </c>
      <c r="M6" s="5" t="s">
        <v>9</v>
      </c>
      <c r="N6" s="4">
        <v>2018</v>
      </c>
      <c r="O6" s="5" t="s">
        <v>10</v>
      </c>
      <c r="P6" s="4">
        <v>2019</v>
      </c>
      <c r="Q6" s="5" t="s">
        <v>33</v>
      </c>
      <c r="R6" s="4">
        <v>2020</v>
      </c>
      <c r="S6" s="5" t="s">
        <v>34</v>
      </c>
      <c r="T6" s="4">
        <v>2021</v>
      </c>
      <c r="U6" s="5" t="s">
        <v>35</v>
      </c>
      <c r="V6" s="4">
        <v>2022</v>
      </c>
      <c r="W6" s="5" t="s">
        <v>37</v>
      </c>
    </row>
    <row r="7" spans="1:23" x14ac:dyDescent="0.25">
      <c r="A7" t="s">
        <v>12</v>
      </c>
      <c r="B7" s="7">
        <v>12144495.42</v>
      </c>
      <c r="C7" s="8">
        <f t="shared" ref="C7:C28" si="0">B7/$B$29</f>
        <v>0.39458251701137109</v>
      </c>
      <c r="D7" s="7">
        <v>10171902.609999999</v>
      </c>
      <c r="E7" s="19">
        <f t="shared" ref="E7:E28" si="1">D7/$D$29</f>
        <v>0.33136980466954347</v>
      </c>
      <c r="F7" s="22">
        <v>9707400.9748199992</v>
      </c>
      <c r="G7" s="8">
        <f t="shared" ref="G7:G28" si="2">F7/$F$29</f>
        <v>0.24821477697341485</v>
      </c>
      <c r="H7" s="7">
        <v>10943701.507680001</v>
      </c>
      <c r="I7" s="8">
        <f t="shared" ref="I7:I28" si="3">H7/$H$29</f>
        <v>0.26952931981084349</v>
      </c>
      <c r="J7" s="7">
        <v>12524208.59743</v>
      </c>
      <c r="K7" s="8">
        <f t="shared" ref="K7:K28" si="4">J7/$J$29</f>
        <v>0.27502282073067097</v>
      </c>
      <c r="L7" s="7">
        <v>14880144.34049</v>
      </c>
      <c r="M7" s="8">
        <f t="shared" ref="M7:M28" si="5">L7/$L$29</f>
        <v>0.25878819175954909</v>
      </c>
      <c r="N7" s="7">
        <v>15065049.626429999</v>
      </c>
      <c r="O7" s="8">
        <f t="shared" ref="O7:O28" si="6">N7/$N$29</f>
        <v>0.22511136367299625</v>
      </c>
      <c r="P7" s="7">
        <v>16637295.45984</v>
      </c>
      <c r="Q7" s="9">
        <f t="shared" ref="Q7:Q28" si="7">P7/$P$29</f>
        <v>0.21540330274373529</v>
      </c>
      <c r="R7" s="17">
        <v>17317744.812240001</v>
      </c>
      <c r="S7" s="9">
        <f>R7/$R$29</f>
        <v>0.24232079763195019</v>
      </c>
      <c r="T7" s="17">
        <v>22829231.054090001</v>
      </c>
      <c r="U7" s="9">
        <f>T7/$T$29</f>
        <v>0.29437511177716602</v>
      </c>
      <c r="V7" s="17">
        <v>27837273.898850001</v>
      </c>
      <c r="W7" s="9">
        <f>V7/$V$29</f>
        <v>0.2623501732668545</v>
      </c>
    </row>
    <row r="8" spans="1:23" x14ac:dyDescent="0.25">
      <c r="A8" t="s">
        <v>11</v>
      </c>
      <c r="B8" s="7">
        <v>1502409.8</v>
      </c>
      <c r="C8" s="8">
        <f t="shared" si="0"/>
        <v>4.881426687273193E-2</v>
      </c>
      <c r="D8" s="7">
        <v>2083353.13</v>
      </c>
      <c r="E8" s="19">
        <f t="shared" si="1"/>
        <v>6.7869340300907771E-2</v>
      </c>
      <c r="F8" s="7">
        <v>8685385.9927999992</v>
      </c>
      <c r="G8" s="8">
        <f t="shared" si="2"/>
        <v>0.22208221878573919</v>
      </c>
      <c r="H8" s="7">
        <v>6746097.9718000004</v>
      </c>
      <c r="I8" s="8">
        <f t="shared" si="3"/>
        <v>0.16614773314500131</v>
      </c>
      <c r="J8" s="7">
        <v>6777695.3822400002</v>
      </c>
      <c r="K8" s="8">
        <f t="shared" si="4"/>
        <v>0.1488334282821982</v>
      </c>
      <c r="L8" s="7">
        <v>11700236.367660001</v>
      </c>
      <c r="M8" s="8">
        <f t="shared" si="5"/>
        <v>0.20348478774543519</v>
      </c>
      <c r="N8" s="7">
        <v>17902253.16023</v>
      </c>
      <c r="O8" s="8">
        <f t="shared" si="6"/>
        <v>0.26750662770127104</v>
      </c>
      <c r="P8" s="17">
        <v>23366614.859030001</v>
      </c>
      <c r="Q8" s="9">
        <f t="shared" si="7"/>
        <v>0.30252789744134934</v>
      </c>
      <c r="R8" s="17">
        <v>24787901.598790001</v>
      </c>
      <c r="S8" s="9">
        <f>R8/$R$29</f>
        <v>0.34684793846804279</v>
      </c>
      <c r="T8" s="17">
        <v>19677727.501010001</v>
      </c>
      <c r="U8" s="9">
        <f>T8/$T$29</f>
        <v>0.25373755335454656</v>
      </c>
      <c r="V8" s="17">
        <v>22425178.51413</v>
      </c>
      <c r="W8" s="9">
        <f t="shared" ref="W8:W28" si="8">V8/$V$29</f>
        <v>0.21134431087252384</v>
      </c>
    </row>
    <row r="9" spans="1:23" x14ac:dyDescent="0.25">
      <c r="A9" t="s">
        <v>15</v>
      </c>
      <c r="B9" s="7">
        <v>4056565.91</v>
      </c>
      <c r="C9" s="8">
        <f t="shared" si="0"/>
        <v>0.13180045212535665</v>
      </c>
      <c r="D9" s="7">
        <v>3800889.02</v>
      </c>
      <c r="E9" s="19">
        <f t="shared" si="1"/>
        <v>0.12382146196423449</v>
      </c>
      <c r="F9" s="7">
        <v>1393565.90971</v>
      </c>
      <c r="G9" s="8">
        <f t="shared" si="2"/>
        <v>3.5632982749312626E-2</v>
      </c>
      <c r="H9" s="7">
        <v>1812397.6709100001</v>
      </c>
      <c r="I9" s="8">
        <f t="shared" si="3"/>
        <v>4.463702807722935E-2</v>
      </c>
      <c r="J9" s="7">
        <v>1925039.8118199999</v>
      </c>
      <c r="K9" s="8">
        <f t="shared" si="4"/>
        <v>4.2272521648530889E-2</v>
      </c>
      <c r="L9" s="7">
        <v>2790493.8309200001</v>
      </c>
      <c r="M9" s="8">
        <f t="shared" si="5"/>
        <v>4.8530903739619477E-2</v>
      </c>
      <c r="N9" s="7">
        <v>3072237.1991900001</v>
      </c>
      <c r="O9" s="8">
        <f t="shared" si="6"/>
        <v>4.5907283585925801E-2</v>
      </c>
      <c r="P9" s="7">
        <v>4712378.2435900001</v>
      </c>
      <c r="Q9" s="9">
        <f t="shared" si="7"/>
        <v>6.101122865174928E-2</v>
      </c>
      <c r="R9" s="17">
        <v>4187034.8989800001</v>
      </c>
      <c r="S9" s="9">
        <f>R9/$R$29</f>
        <v>5.8587630631705176E-2</v>
      </c>
      <c r="T9" s="17">
        <v>5582348.8031599997</v>
      </c>
      <c r="U9" s="9">
        <f>T9/$T$29</f>
        <v>7.1982474968859955E-2</v>
      </c>
      <c r="V9" s="17">
        <v>9709535.4362100009</v>
      </c>
      <c r="W9" s="9">
        <f t="shared" si="8"/>
        <v>9.1506744276981453E-2</v>
      </c>
    </row>
    <row r="10" spans="1:23" x14ac:dyDescent="0.25">
      <c r="A10" t="s">
        <v>14</v>
      </c>
      <c r="B10" s="7">
        <v>2991160.52</v>
      </c>
      <c r="C10" s="8">
        <f t="shared" si="0"/>
        <v>9.7184741395097141E-2</v>
      </c>
      <c r="D10" s="7">
        <v>3156040.32</v>
      </c>
      <c r="E10" s="19">
        <f t="shared" si="1"/>
        <v>0.10281424276904312</v>
      </c>
      <c r="F10" s="7">
        <v>3484202.8777200002</v>
      </c>
      <c r="G10" s="8">
        <f t="shared" si="2"/>
        <v>8.9089823575505114E-2</v>
      </c>
      <c r="H10" s="7">
        <v>3848492.6227099998</v>
      </c>
      <c r="I10" s="8">
        <f t="shared" si="3"/>
        <v>9.4783433024752978E-2</v>
      </c>
      <c r="J10" s="7">
        <v>4441140.5022</v>
      </c>
      <c r="K10" s="8">
        <f t="shared" si="4"/>
        <v>9.7524324884441002E-2</v>
      </c>
      <c r="L10" s="7">
        <v>5168796.0211500004</v>
      </c>
      <c r="M10" s="8">
        <f t="shared" si="5"/>
        <v>8.9893172087557385E-2</v>
      </c>
      <c r="N10" s="7">
        <v>5591368.1266999999</v>
      </c>
      <c r="O10" s="8">
        <f t="shared" si="6"/>
        <v>8.3549708431822536E-2</v>
      </c>
      <c r="P10" s="7">
        <v>6736418.7446100004</v>
      </c>
      <c r="Q10" s="9">
        <f t="shared" si="7"/>
        <v>8.7216510024505853E-2</v>
      </c>
      <c r="R10" s="24">
        <v>5934911.6232399996</v>
      </c>
      <c r="S10" s="9">
        <v>0</v>
      </c>
      <c r="T10" s="24">
        <v>7658275.0490100002</v>
      </c>
      <c r="U10" s="9">
        <v>0</v>
      </c>
      <c r="V10" s="24">
        <v>7395726.2174199997</v>
      </c>
      <c r="W10" s="9">
        <f t="shared" si="8"/>
        <v>6.9700433369465492E-2</v>
      </c>
    </row>
    <row r="11" spans="1:23" x14ac:dyDescent="0.25">
      <c r="A11" t="s">
        <v>18</v>
      </c>
      <c r="B11" s="7">
        <v>494737.38</v>
      </c>
      <c r="C11" s="8">
        <f t="shared" si="0"/>
        <v>1.6074337706820194E-2</v>
      </c>
      <c r="D11" s="7">
        <v>884318.66</v>
      </c>
      <c r="E11" s="19">
        <f t="shared" si="1"/>
        <v>2.8808425804406363E-2</v>
      </c>
      <c r="F11" s="7">
        <v>371903.04106999998</v>
      </c>
      <c r="G11" s="8">
        <f t="shared" si="2"/>
        <v>9.5094279750442146E-3</v>
      </c>
      <c r="H11" s="7">
        <v>811073.46092999994</v>
      </c>
      <c r="I11" s="8">
        <f t="shared" si="3"/>
        <v>1.9975698175583121E-2</v>
      </c>
      <c r="J11" s="7">
        <v>1706940.7483600001</v>
      </c>
      <c r="K11" s="8">
        <f t="shared" si="4"/>
        <v>3.7483219461102037E-2</v>
      </c>
      <c r="L11" s="7">
        <v>1647801.4131</v>
      </c>
      <c r="M11" s="8">
        <f t="shared" si="5"/>
        <v>2.8657756155941728E-2</v>
      </c>
      <c r="N11" s="7">
        <v>2043296.3482900001</v>
      </c>
      <c r="O11" s="8">
        <f t="shared" si="6"/>
        <v>3.0532207908870689E-2</v>
      </c>
      <c r="P11" s="7">
        <v>1937319.9419100001</v>
      </c>
      <c r="Q11" s="9">
        <f t="shared" si="7"/>
        <v>2.5082509051187373E-2</v>
      </c>
      <c r="R11" s="17">
        <v>2318503.4321099999</v>
      </c>
      <c r="S11" s="9">
        <f>R11/$R$29</f>
        <v>3.2441960952341767E-2</v>
      </c>
      <c r="T11" s="17">
        <v>3514220.75422</v>
      </c>
      <c r="U11" s="9">
        <f>T11/$T$29</f>
        <v>4.5314672442627546E-2</v>
      </c>
      <c r="V11" s="17">
        <v>7227231.7521200003</v>
      </c>
      <c r="W11" s="9">
        <f t="shared" si="8"/>
        <v>6.8112470685813942E-2</v>
      </c>
    </row>
    <row r="12" spans="1:23" x14ac:dyDescent="0.25">
      <c r="A12" t="s">
        <v>13</v>
      </c>
      <c r="B12" s="7">
        <v>1864480.16</v>
      </c>
      <c r="C12" s="8">
        <f t="shared" si="0"/>
        <v>6.0578167227845502E-2</v>
      </c>
      <c r="D12" s="7">
        <v>1933605.82</v>
      </c>
      <c r="E12" s="19">
        <f t="shared" si="1"/>
        <v>6.29910261086635E-2</v>
      </c>
      <c r="F12" s="7">
        <v>3698235.88503</v>
      </c>
      <c r="G12" s="8">
        <f t="shared" si="2"/>
        <v>9.4562571153585448E-2</v>
      </c>
      <c r="H12" s="7">
        <v>4457740.4482100001</v>
      </c>
      <c r="I12" s="8">
        <f t="shared" si="3"/>
        <v>0.1097884248813028</v>
      </c>
      <c r="J12" s="7">
        <v>4852771.0838400004</v>
      </c>
      <c r="K12" s="8">
        <f t="shared" si="4"/>
        <v>0.10656344322720561</v>
      </c>
      <c r="L12" s="7">
        <v>5353777.4760100003</v>
      </c>
      <c r="M12" s="8">
        <f t="shared" si="5"/>
        <v>9.3110279066957402E-2</v>
      </c>
      <c r="N12" s="7">
        <v>5553057.1140999999</v>
      </c>
      <c r="O12" s="8">
        <f t="shared" si="6"/>
        <v>8.2977241396934784E-2</v>
      </c>
      <c r="P12" s="7">
        <v>5402502.7768299999</v>
      </c>
      <c r="Q12" s="9">
        <f t="shared" si="7"/>
        <v>6.9946280873620703E-2</v>
      </c>
      <c r="R12" s="17"/>
      <c r="S12" s="9">
        <f>R12/$R$29</f>
        <v>0</v>
      </c>
      <c r="T12" s="17"/>
      <c r="U12" s="9">
        <f>T12/$T$29</f>
        <v>0</v>
      </c>
      <c r="V12" s="17">
        <v>6474420.4949500002</v>
      </c>
      <c r="W12" s="9">
        <f t="shared" si="8"/>
        <v>6.1017660882475157E-2</v>
      </c>
    </row>
    <row r="13" spans="1:23" x14ac:dyDescent="0.25">
      <c r="A13" t="s">
        <v>16</v>
      </c>
      <c r="B13" s="7">
        <v>399149.14</v>
      </c>
      <c r="C13" s="8">
        <f t="shared" si="0"/>
        <v>1.2968613917442124E-2</v>
      </c>
      <c r="D13" s="10">
        <v>354013.07</v>
      </c>
      <c r="E13" s="19">
        <f t="shared" si="1"/>
        <v>1.1532674500937383E-2</v>
      </c>
      <c r="F13" s="10">
        <v>2028863.9310000001</v>
      </c>
      <c r="G13" s="8">
        <f t="shared" si="2"/>
        <v>5.1877326325433744E-2</v>
      </c>
      <c r="H13" s="7">
        <v>2003026.3750400001</v>
      </c>
      <c r="I13" s="8">
        <f t="shared" si="3"/>
        <v>4.9331968351735582E-2</v>
      </c>
      <c r="J13" s="7">
        <v>2550479.3883799999</v>
      </c>
      <c r="K13" s="8">
        <f t="shared" si="4"/>
        <v>5.6006735287979899E-2</v>
      </c>
      <c r="L13" s="7">
        <v>3373822.3665900002</v>
      </c>
      <c r="M13" s="8">
        <f t="shared" si="5"/>
        <v>5.8675868297323082E-2</v>
      </c>
      <c r="N13" s="7">
        <v>3903161.1840300001</v>
      </c>
      <c r="O13" s="8">
        <f t="shared" si="6"/>
        <v>5.8323467798672951E-2</v>
      </c>
      <c r="P13" s="17">
        <v>3593323.7623100001</v>
      </c>
      <c r="Q13" s="9">
        <f t="shared" si="7"/>
        <v>4.6522814245709296E-2</v>
      </c>
      <c r="R13" s="17">
        <v>4019034.8793700002</v>
      </c>
      <c r="S13" s="9">
        <f>R13/$R$29</f>
        <v>5.6236868497520985E-2</v>
      </c>
      <c r="T13" s="17">
        <v>4393813.1737900004</v>
      </c>
      <c r="U13" s="9">
        <f>T13/$T$29</f>
        <v>5.6656715291805236E-2</v>
      </c>
      <c r="V13" s="17">
        <v>5044410.0568000004</v>
      </c>
      <c r="W13" s="9">
        <f t="shared" si="8"/>
        <v>4.7540641272535496E-2</v>
      </c>
    </row>
    <row r="14" spans="1:23" x14ac:dyDescent="0.25">
      <c r="A14" t="s">
        <v>17</v>
      </c>
      <c r="B14" s="7">
        <v>514879.35</v>
      </c>
      <c r="C14" s="8">
        <f t="shared" si="0"/>
        <v>1.6728763349492758E-2</v>
      </c>
      <c r="D14" s="7">
        <v>751870.35</v>
      </c>
      <c r="E14" s="19">
        <f t="shared" si="1"/>
        <v>2.4493660681668802E-2</v>
      </c>
      <c r="F14" s="7">
        <v>1138169.27935</v>
      </c>
      <c r="G14" s="8">
        <f t="shared" si="2"/>
        <v>2.9102582098406729E-2</v>
      </c>
      <c r="H14" s="7">
        <v>1144927.3648999999</v>
      </c>
      <c r="I14" s="8">
        <f t="shared" si="3"/>
        <v>2.8198091265350854E-2</v>
      </c>
      <c r="J14" s="7">
        <v>1374424.83953</v>
      </c>
      <c r="K14" s="8">
        <f t="shared" si="4"/>
        <v>3.0181403743738872E-2</v>
      </c>
      <c r="L14" s="7">
        <v>1625694.8946499999</v>
      </c>
      <c r="M14" s="8">
        <f t="shared" si="5"/>
        <v>2.8273290400444476E-2</v>
      </c>
      <c r="N14" s="7">
        <v>1827267.69142</v>
      </c>
      <c r="O14" s="8">
        <f t="shared" si="6"/>
        <v>2.7304173037008432E-2</v>
      </c>
      <c r="P14" s="7">
        <v>1802657.5702</v>
      </c>
      <c r="Q14" s="9">
        <f t="shared" si="7"/>
        <v>2.3339033394843077E-2</v>
      </c>
      <c r="R14" s="17">
        <v>2321848.2683600001</v>
      </c>
      <c r="S14" s="9">
        <f>R14/$R$29</f>
        <v>3.2488764008792595E-2</v>
      </c>
      <c r="T14" s="17">
        <v>1763712.1977500001</v>
      </c>
      <c r="U14" s="9">
        <f>T14/$T$29</f>
        <v>2.2742464436286421E-2</v>
      </c>
      <c r="V14" s="17">
        <v>2526360.3219900001</v>
      </c>
      <c r="W14" s="9">
        <f t="shared" si="8"/>
        <v>2.3809481870132539E-2</v>
      </c>
    </row>
    <row r="15" spans="1:23" x14ac:dyDescent="0.25">
      <c r="A15" t="s">
        <v>19</v>
      </c>
      <c r="B15" s="7">
        <v>1152251.6000000001</v>
      </c>
      <c r="C15" s="8">
        <f t="shared" si="0"/>
        <v>3.7437400306449257E-2</v>
      </c>
      <c r="D15" s="7">
        <v>1036711.07</v>
      </c>
      <c r="E15" s="19">
        <f t="shared" si="1"/>
        <v>3.3772909350009338E-2</v>
      </c>
      <c r="F15" s="7">
        <v>1357907.87925</v>
      </c>
      <c r="G15" s="8">
        <f t="shared" si="2"/>
        <v>3.4721219641875495E-2</v>
      </c>
      <c r="H15" s="7">
        <v>1784921.2894900001</v>
      </c>
      <c r="I15" s="8">
        <f t="shared" si="3"/>
        <v>4.3960320074018663E-2</v>
      </c>
      <c r="J15" s="7">
        <v>1605486.6593500001</v>
      </c>
      <c r="K15" s="8">
        <f t="shared" si="4"/>
        <v>3.5255358952621177E-2</v>
      </c>
      <c r="L15" s="7">
        <v>1754815.7353099999</v>
      </c>
      <c r="M15" s="8">
        <f t="shared" si="5"/>
        <v>3.0518896901851163E-2</v>
      </c>
      <c r="N15" s="7">
        <v>1972794.79205</v>
      </c>
      <c r="O15" s="8">
        <f t="shared" si="6"/>
        <v>2.9478729702040792E-2</v>
      </c>
      <c r="P15" s="17">
        <v>1686050.86512</v>
      </c>
      <c r="Q15" s="9">
        <f t="shared" si="7"/>
        <v>2.182932471310892E-2</v>
      </c>
      <c r="R15" s="17">
        <v>1641492.5561299999</v>
      </c>
      <c r="S15" s="9">
        <f>R15/$R$29</f>
        <v>2.2968798179032655E-2</v>
      </c>
      <c r="T15" s="17">
        <v>1769270.8353800001</v>
      </c>
      <c r="U15" s="9">
        <f>T15/$T$29</f>
        <v>2.2814141163802253E-2</v>
      </c>
      <c r="V15" s="17">
        <v>2188449.4223099998</v>
      </c>
      <c r="W15" s="9">
        <f t="shared" si="8"/>
        <v>2.0624867478582182E-2</v>
      </c>
    </row>
    <row r="16" spans="1:23" x14ac:dyDescent="0.25">
      <c r="A16" t="s">
        <v>21</v>
      </c>
      <c r="B16" s="7">
        <v>73517.13</v>
      </c>
      <c r="C16" s="8">
        <f t="shared" si="0"/>
        <v>2.3886191394234296E-3</v>
      </c>
      <c r="D16" s="7">
        <v>105502.32</v>
      </c>
      <c r="E16" s="19">
        <f t="shared" si="1"/>
        <v>3.4369463128966853E-3</v>
      </c>
      <c r="F16" s="7">
        <v>251064.50922000001</v>
      </c>
      <c r="G16" s="8">
        <f t="shared" si="2"/>
        <v>6.4196298601065767E-3</v>
      </c>
      <c r="H16" s="7">
        <v>309080.60194999998</v>
      </c>
      <c r="I16" s="8">
        <f t="shared" si="3"/>
        <v>7.6122584622622808E-3</v>
      </c>
      <c r="J16" s="7">
        <v>458055.73154000001</v>
      </c>
      <c r="K16" s="8">
        <f t="shared" si="4"/>
        <v>1.0058582014182702E-2</v>
      </c>
      <c r="L16" s="7">
        <v>524088.74732000002</v>
      </c>
      <c r="M16" s="8">
        <f t="shared" si="5"/>
        <v>9.1146951358137048E-3</v>
      </c>
      <c r="N16" s="7">
        <v>707550.21333000006</v>
      </c>
      <c r="O16" s="8">
        <f t="shared" si="6"/>
        <v>1.0572656402697833E-2</v>
      </c>
      <c r="P16" s="7">
        <v>1118207.06434</v>
      </c>
      <c r="Q16" s="9">
        <f t="shared" si="7"/>
        <v>1.4477442886773672E-2</v>
      </c>
      <c r="R16" s="24"/>
      <c r="S16" s="9">
        <v>0</v>
      </c>
      <c r="T16" s="24"/>
      <c r="U16" s="9">
        <v>0</v>
      </c>
      <c r="V16" s="24">
        <v>1382200.6430200001</v>
      </c>
      <c r="W16" s="9">
        <f t="shared" si="8"/>
        <v>1.302643999924271E-2</v>
      </c>
    </row>
    <row r="17" spans="1:23" x14ac:dyDescent="0.25">
      <c r="A17" t="s">
        <v>25</v>
      </c>
      <c r="B17" s="7">
        <v>187491.49</v>
      </c>
      <c r="C17" s="8">
        <f t="shared" si="0"/>
        <v>6.0917198684580925E-3</v>
      </c>
      <c r="D17" s="7">
        <v>260146.48</v>
      </c>
      <c r="E17" s="19">
        <f t="shared" si="1"/>
        <v>8.4747850592200372E-3</v>
      </c>
      <c r="F17" s="7">
        <v>451757.13154999999</v>
      </c>
      <c r="G17" s="8">
        <f t="shared" si="2"/>
        <v>1.1551268557330003E-2</v>
      </c>
      <c r="H17" s="7">
        <v>551013.38589000003</v>
      </c>
      <c r="I17" s="8">
        <f t="shared" si="3"/>
        <v>1.357075236393995E-2</v>
      </c>
      <c r="J17" s="7">
        <v>580267.08314999996</v>
      </c>
      <c r="K17" s="8">
        <f t="shared" si="4"/>
        <v>1.2742257424378844E-2</v>
      </c>
      <c r="L17" s="7">
        <v>530053.34649999999</v>
      </c>
      <c r="M17" s="8">
        <f t="shared" si="5"/>
        <v>9.2184285271735261E-3</v>
      </c>
      <c r="N17" s="7">
        <v>532147.30552000005</v>
      </c>
      <c r="O17" s="8">
        <f t="shared" si="6"/>
        <v>7.9516768010080077E-3</v>
      </c>
      <c r="P17" s="7">
        <v>549470.68449000001</v>
      </c>
      <c r="Q17" s="9">
        <f t="shared" si="7"/>
        <v>7.1140048264277909E-3</v>
      </c>
      <c r="R17" s="17">
        <v>507907.46182000003</v>
      </c>
      <c r="S17" s="9">
        <f t="shared" ref="S17:S28" si="9">R17/$R$29</f>
        <v>7.1069612473127841E-3</v>
      </c>
      <c r="T17" s="17">
        <v>898726.02963</v>
      </c>
      <c r="U17" s="9">
        <f t="shared" ref="U17:U28" si="10">T17/$T$29</f>
        <v>1.1588764194577715E-2</v>
      </c>
      <c r="V17" s="17">
        <v>1298613.5640499999</v>
      </c>
      <c r="W17" s="9">
        <f t="shared" si="8"/>
        <v>1.2238680223255603E-2</v>
      </c>
    </row>
    <row r="18" spans="1:23" x14ac:dyDescent="0.25">
      <c r="A18" t="s">
        <v>20</v>
      </c>
      <c r="B18" s="7">
        <v>666200.93999999994</v>
      </c>
      <c r="C18" s="8">
        <f t="shared" si="0"/>
        <v>2.164529975511666E-2</v>
      </c>
      <c r="D18" s="7">
        <v>783270.8</v>
      </c>
      <c r="E18" s="19">
        <f t="shared" si="1"/>
        <v>2.551659231815601E-2</v>
      </c>
      <c r="F18" s="7">
        <v>327778.28863999998</v>
      </c>
      <c r="G18" s="8">
        <f t="shared" si="2"/>
        <v>8.3811738098120338E-3</v>
      </c>
      <c r="H18" s="7">
        <v>387512.48671999999</v>
      </c>
      <c r="I18" s="8">
        <f t="shared" si="3"/>
        <v>9.543935101898814E-3</v>
      </c>
      <c r="J18" s="7">
        <v>486998.30654999998</v>
      </c>
      <c r="K18" s="8">
        <f t="shared" si="4"/>
        <v>1.0694140625055137E-2</v>
      </c>
      <c r="L18" s="7">
        <v>546559.18013999995</v>
      </c>
      <c r="M18" s="8">
        <f t="shared" si="5"/>
        <v>9.5054899120255807E-3</v>
      </c>
      <c r="N18" s="7">
        <v>717635.46106999996</v>
      </c>
      <c r="O18" s="8">
        <f t="shared" si="6"/>
        <v>1.072335646197599E-2</v>
      </c>
      <c r="P18" s="7">
        <v>720389.97186000005</v>
      </c>
      <c r="Q18" s="9">
        <f t="shared" si="7"/>
        <v>9.3268992894114805E-3</v>
      </c>
      <c r="R18" s="17">
        <v>1078294.78953</v>
      </c>
      <c r="S18" s="9">
        <f t="shared" si="9"/>
        <v>1.5088180147833459E-2</v>
      </c>
      <c r="T18" s="17">
        <v>1027776.44966</v>
      </c>
      <c r="U18" s="9">
        <f t="shared" si="10"/>
        <v>1.325282514044192E-2</v>
      </c>
      <c r="V18" s="17">
        <v>1036852.51356</v>
      </c>
      <c r="W18" s="9">
        <f t="shared" si="8"/>
        <v>9.7717340272991705E-3</v>
      </c>
    </row>
    <row r="19" spans="1:23" x14ac:dyDescent="0.25">
      <c r="A19" t="s">
        <v>22</v>
      </c>
      <c r="B19" s="7">
        <v>366854.96</v>
      </c>
      <c r="C19" s="8">
        <f t="shared" si="0"/>
        <v>1.1919355106060542E-2</v>
      </c>
      <c r="D19" s="7">
        <v>370015.04</v>
      </c>
      <c r="E19" s="19">
        <f t="shared" si="1"/>
        <v>1.2053970258135741E-2</v>
      </c>
      <c r="F19" s="7">
        <v>698604.90980999998</v>
      </c>
      <c r="G19" s="8">
        <f t="shared" si="2"/>
        <v>1.7863078112340683E-2</v>
      </c>
      <c r="H19" s="7">
        <v>603656.48372999998</v>
      </c>
      <c r="I19" s="8">
        <f t="shared" si="3"/>
        <v>1.4867284286305842E-2</v>
      </c>
      <c r="J19" s="7">
        <v>562402.86560999998</v>
      </c>
      <c r="K19" s="8">
        <f t="shared" si="4"/>
        <v>1.234997175939836E-2</v>
      </c>
      <c r="L19" s="7">
        <v>652688.67084999999</v>
      </c>
      <c r="M19" s="8">
        <f t="shared" si="5"/>
        <v>1.1351242101301614E-2</v>
      </c>
      <c r="N19" s="7">
        <v>680599.89179999998</v>
      </c>
      <c r="O19" s="8">
        <f t="shared" si="6"/>
        <v>1.0169947896487508E-2</v>
      </c>
      <c r="P19" s="7">
        <v>659733.39896000002</v>
      </c>
      <c r="Q19" s="9">
        <f t="shared" si="7"/>
        <v>8.5415777708200327E-3</v>
      </c>
      <c r="R19" s="17">
        <v>786926.85730999999</v>
      </c>
      <c r="S19" s="9">
        <f t="shared" si="9"/>
        <v>1.1011176444093706E-2</v>
      </c>
      <c r="T19" s="17">
        <v>1017468.97494</v>
      </c>
      <c r="U19" s="9">
        <f t="shared" si="10"/>
        <v>1.3119913785887264E-2</v>
      </c>
      <c r="V19" s="17">
        <v>940035.99156999995</v>
      </c>
      <c r="W19" s="9">
        <f t="shared" si="8"/>
        <v>8.8592944180377175E-3</v>
      </c>
    </row>
    <row r="20" spans="1:23" x14ac:dyDescent="0.25">
      <c r="A20" t="s">
        <v>23</v>
      </c>
      <c r="B20" s="7">
        <v>187612.37</v>
      </c>
      <c r="C20" s="8">
        <f t="shared" si="0"/>
        <v>6.0956473379005678E-3</v>
      </c>
      <c r="D20" s="7">
        <v>240172.94</v>
      </c>
      <c r="E20" s="19">
        <f t="shared" si="1"/>
        <v>7.8241075702463869E-3</v>
      </c>
      <c r="F20" s="7">
        <v>286121.15097999998</v>
      </c>
      <c r="G20" s="8">
        <f t="shared" si="2"/>
        <v>7.3160156732059107E-3</v>
      </c>
      <c r="H20" s="7">
        <v>356328.80635000003</v>
      </c>
      <c r="I20" s="8">
        <f t="shared" si="3"/>
        <v>8.775921084573278E-3</v>
      </c>
      <c r="J20" s="7">
        <v>365757.88747999998</v>
      </c>
      <c r="K20" s="8">
        <f t="shared" si="4"/>
        <v>8.0317862112167827E-3</v>
      </c>
      <c r="L20" s="7">
        <v>446989.70872</v>
      </c>
      <c r="M20" s="8">
        <f t="shared" si="5"/>
        <v>7.7738263694132406E-3</v>
      </c>
      <c r="N20" s="7">
        <v>552384.21380000003</v>
      </c>
      <c r="O20" s="8">
        <f t="shared" si="6"/>
        <v>8.254069301026323E-3</v>
      </c>
      <c r="P20" s="7">
        <v>666548.42402000003</v>
      </c>
      <c r="Q20" s="9">
        <f t="shared" si="7"/>
        <v>8.6298119979363805E-3</v>
      </c>
      <c r="R20" s="17">
        <v>626626.31758000003</v>
      </c>
      <c r="S20" s="9">
        <f t="shared" si="9"/>
        <v>8.7681502839697216E-3</v>
      </c>
      <c r="T20" s="17">
        <v>741934.35962999996</v>
      </c>
      <c r="U20" s="9">
        <f t="shared" si="10"/>
        <v>9.5669893361683047E-3</v>
      </c>
      <c r="V20" s="17">
        <v>906524.44455999997</v>
      </c>
      <c r="W20" s="9">
        <f t="shared" si="8"/>
        <v>8.5434675092513276E-3</v>
      </c>
    </row>
    <row r="21" spans="1:23" x14ac:dyDescent="0.25">
      <c r="A21" t="s">
        <v>24</v>
      </c>
      <c r="B21" s="7">
        <v>117748.02</v>
      </c>
      <c r="C21" s="8">
        <f t="shared" si="0"/>
        <v>3.8257093850264934E-3</v>
      </c>
      <c r="D21" s="7">
        <v>205527.6</v>
      </c>
      <c r="E21" s="19">
        <f t="shared" si="1"/>
        <v>6.6954672372939745E-3</v>
      </c>
      <c r="F21" s="7">
        <v>333046.56845000002</v>
      </c>
      <c r="G21" s="8">
        <f t="shared" si="2"/>
        <v>8.5158818435550152E-3</v>
      </c>
      <c r="H21" s="7">
        <v>230247.02364</v>
      </c>
      <c r="I21" s="8">
        <f t="shared" si="3"/>
        <v>5.670688626385644E-3</v>
      </c>
      <c r="J21" s="7">
        <v>273010.19128999999</v>
      </c>
      <c r="K21" s="8">
        <f t="shared" si="4"/>
        <v>5.995111971562282E-3</v>
      </c>
      <c r="L21" s="7">
        <v>459323.76510999998</v>
      </c>
      <c r="M21" s="8">
        <f t="shared" si="5"/>
        <v>7.9883342449546743E-3</v>
      </c>
      <c r="N21" s="7">
        <v>540310.67324999999</v>
      </c>
      <c r="O21" s="8">
        <f t="shared" si="6"/>
        <v>8.0736589309998285E-3</v>
      </c>
      <c r="P21" s="7">
        <v>542295.32059999998</v>
      </c>
      <c r="Q21" s="9">
        <f t="shared" si="7"/>
        <v>7.0211052873155001E-3</v>
      </c>
      <c r="R21" s="17">
        <v>593049.69475000002</v>
      </c>
      <c r="S21" s="9">
        <f t="shared" si="9"/>
        <v>8.2983250201049911E-3</v>
      </c>
      <c r="T21" s="17">
        <v>798012.56527999998</v>
      </c>
      <c r="U21" s="9">
        <f t="shared" si="10"/>
        <v>1.0290098582264621E-2</v>
      </c>
      <c r="V21" s="17">
        <v>689220.00861999998</v>
      </c>
      <c r="W21" s="9">
        <f t="shared" si="8"/>
        <v>6.4954991403777425E-3</v>
      </c>
    </row>
    <row r="22" spans="1:23" x14ac:dyDescent="0.25">
      <c r="A22" t="s">
        <v>30</v>
      </c>
      <c r="B22" s="7">
        <v>182219.57</v>
      </c>
      <c r="C22" s="8">
        <f t="shared" si="0"/>
        <v>5.9204317752815892E-3</v>
      </c>
      <c r="D22" s="7">
        <v>170775.45</v>
      </c>
      <c r="E22" s="19">
        <f t="shared" si="1"/>
        <v>5.5633473577715855E-3</v>
      </c>
      <c r="F22" s="7">
        <v>267607.51327</v>
      </c>
      <c r="G22" s="8">
        <f t="shared" si="2"/>
        <v>6.8426285671129268E-3</v>
      </c>
      <c r="H22" s="7">
        <v>275987.12589000002</v>
      </c>
      <c r="I22" s="8">
        <f t="shared" si="3"/>
        <v>6.7972086286782205E-3</v>
      </c>
      <c r="J22" s="7">
        <v>300949.32423999999</v>
      </c>
      <c r="K22" s="8">
        <f t="shared" si="4"/>
        <v>6.6086356998603709E-3</v>
      </c>
      <c r="L22" s="7">
        <v>374107.93277000001</v>
      </c>
      <c r="M22" s="8">
        <f t="shared" si="5"/>
        <v>6.5063021721510515E-3</v>
      </c>
      <c r="N22" s="7">
        <v>366362.50670000003</v>
      </c>
      <c r="O22" s="8">
        <f t="shared" si="6"/>
        <v>5.4744169801608485E-3</v>
      </c>
      <c r="P22" s="7">
        <v>390480.81209000002</v>
      </c>
      <c r="Q22" s="9">
        <f t="shared" si="7"/>
        <v>5.0555606700183452E-3</v>
      </c>
      <c r="R22" s="17">
        <v>306878.17469000001</v>
      </c>
      <c r="S22" s="9">
        <f t="shared" si="9"/>
        <v>4.2940327896597019E-3</v>
      </c>
      <c r="T22" s="17">
        <v>404675.61170000001</v>
      </c>
      <c r="U22" s="9">
        <f t="shared" si="10"/>
        <v>5.2181533467084637E-3</v>
      </c>
      <c r="V22" s="17">
        <v>674421.10537999996</v>
      </c>
      <c r="W22" s="9">
        <f t="shared" si="8"/>
        <v>6.3560280541183293E-3</v>
      </c>
    </row>
    <row r="23" spans="1:23" x14ac:dyDescent="0.25">
      <c r="A23" t="s">
        <v>28</v>
      </c>
      <c r="B23" s="7">
        <v>357754.64</v>
      </c>
      <c r="C23" s="8">
        <f t="shared" si="0"/>
        <v>1.1623679818860432E-2</v>
      </c>
      <c r="D23" s="7">
        <v>316821.36</v>
      </c>
      <c r="E23" s="19">
        <f t="shared" si="1"/>
        <v>1.0321081139248059E-2</v>
      </c>
      <c r="F23" s="7">
        <v>261849.27213999999</v>
      </c>
      <c r="G23" s="8">
        <f t="shared" si="2"/>
        <v>6.6953923973544606E-3</v>
      </c>
      <c r="H23" s="7">
        <v>248202.61537000001</v>
      </c>
      <c r="I23" s="8">
        <f t="shared" si="3"/>
        <v>6.1129118012768673E-3</v>
      </c>
      <c r="J23" s="7">
        <v>251517.31578999999</v>
      </c>
      <c r="K23" s="8">
        <f t="shared" si="4"/>
        <v>5.5231435274375098E-3</v>
      </c>
      <c r="L23" s="7">
        <v>352389.08185999998</v>
      </c>
      <c r="M23" s="8">
        <f t="shared" si="5"/>
        <v>6.1285785408822261E-3</v>
      </c>
      <c r="N23" s="7">
        <v>384436.24310000002</v>
      </c>
      <c r="O23" s="8">
        <f t="shared" si="6"/>
        <v>5.7444860173402777E-3</v>
      </c>
      <c r="P23" s="7">
        <v>397244.39880999998</v>
      </c>
      <c r="Q23" s="9">
        <f t="shared" si="7"/>
        <v>5.1431289242095633E-3</v>
      </c>
      <c r="R23" s="17">
        <v>405651.09061999997</v>
      </c>
      <c r="S23" s="9">
        <f t="shared" si="9"/>
        <v>5.6761256679237542E-3</v>
      </c>
      <c r="T23" s="17">
        <v>502714.14233</v>
      </c>
      <c r="U23" s="9">
        <f t="shared" si="10"/>
        <v>6.4823266052950641E-3</v>
      </c>
      <c r="V23" s="17">
        <v>602635.37607</v>
      </c>
      <c r="W23" s="9">
        <f t="shared" si="8"/>
        <v>5.6794891591461444E-3</v>
      </c>
    </row>
    <row r="24" spans="1:23" x14ac:dyDescent="0.25">
      <c r="A24" t="s">
        <v>29</v>
      </c>
      <c r="B24" s="7">
        <v>303829.78999999998</v>
      </c>
      <c r="C24" s="8">
        <f t="shared" si="0"/>
        <v>9.871626538209546E-3</v>
      </c>
      <c r="D24" s="7">
        <v>268585.78999999998</v>
      </c>
      <c r="E24" s="19">
        <f t="shared" si="1"/>
        <v>8.7497122398535257E-3</v>
      </c>
      <c r="F24" s="7">
        <v>393907.20257999998</v>
      </c>
      <c r="G24" s="8">
        <f t="shared" si="2"/>
        <v>1.0072066528438567E-2</v>
      </c>
      <c r="H24" s="7">
        <v>294982.29441999999</v>
      </c>
      <c r="I24" s="8">
        <f t="shared" si="3"/>
        <v>7.2650352456588027E-3</v>
      </c>
      <c r="J24" s="7">
        <v>368526.86742999998</v>
      </c>
      <c r="K24" s="8">
        <f t="shared" si="4"/>
        <v>8.092591065309674E-3</v>
      </c>
      <c r="L24" s="7">
        <v>458150.48385000002</v>
      </c>
      <c r="M24" s="8">
        <f t="shared" si="5"/>
        <v>7.967929111190309E-3</v>
      </c>
      <c r="N24" s="7">
        <v>496075.49485999998</v>
      </c>
      <c r="O24" s="8">
        <f t="shared" si="6"/>
        <v>7.4126693175158341E-3</v>
      </c>
      <c r="P24" s="7">
        <v>404241.91566</v>
      </c>
      <c r="Q24" s="9">
        <f t="shared" si="7"/>
        <v>5.2337258751462895E-3</v>
      </c>
      <c r="R24" s="17">
        <v>388911.44884000003</v>
      </c>
      <c r="S24" s="9">
        <f t="shared" si="9"/>
        <v>5.4418940521919123E-3</v>
      </c>
      <c r="T24" s="17">
        <v>480609.91022999998</v>
      </c>
      <c r="U24" s="9">
        <f t="shared" si="10"/>
        <v>6.1973001066027147E-3</v>
      </c>
      <c r="V24" s="17">
        <v>490572.30181999999</v>
      </c>
      <c r="W24" s="9">
        <f t="shared" si="8"/>
        <v>4.6233596310489835E-3</v>
      </c>
    </row>
    <row r="25" spans="1:23" x14ac:dyDescent="0.25">
      <c r="A25" t="s">
        <v>26</v>
      </c>
      <c r="B25" s="7">
        <v>170706.25</v>
      </c>
      <c r="C25" s="8">
        <f t="shared" si="0"/>
        <v>5.5463565562094272E-3</v>
      </c>
      <c r="D25" s="7">
        <v>229327.66</v>
      </c>
      <c r="E25" s="19">
        <f t="shared" si="1"/>
        <v>7.4708011679954023E-3</v>
      </c>
      <c r="F25" s="7">
        <v>312515.07500000001</v>
      </c>
      <c r="G25" s="8">
        <f t="shared" si="2"/>
        <v>7.9908988866500778E-3</v>
      </c>
      <c r="H25" s="7">
        <v>274665.61881000001</v>
      </c>
      <c r="I25" s="8">
        <f t="shared" si="3"/>
        <v>6.7646616057036209E-3</v>
      </c>
      <c r="J25" s="7">
        <v>274117.72383999999</v>
      </c>
      <c r="K25" s="8">
        <f t="shared" si="4"/>
        <v>6.0194326081583968E-3</v>
      </c>
      <c r="L25" s="7">
        <v>402967.03820000001</v>
      </c>
      <c r="M25" s="8">
        <f t="shared" si="5"/>
        <v>7.0082056173821445E-3</v>
      </c>
      <c r="N25" s="7">
        <v>559478.44940000004</v>
      </c>
      <c r="O25" s="8">
        <f t="shared" si="6"/>
        <v>8.3600757921919247E-3</v>
      </c>
      <c r="P25" s="7">
        <v>363908.4436</v>
      </c>
      <c r="Q25" s="9">
        <f t="shared" si="7"/>
        <v>4.7115278343759226E-3</v>
      </c>
      <c r="R25" s="17">
        <v>479363.43667999998</v>
      </c>
      <c r="S25" s="9">
        <f t="shared" si="9"/>
        <v>6.7075552614558661E-3</v>
      </c>
      <c r="T25" s="17">
        <v>422320.15970000002</v>
      </c>
      <c r="U25" s="9">
        <f t="shared" si="10"/>
        <v>5.4456737470868644E-3</v>
      </c>
      <c r="V25" s="17">
        <v>476279.92920000001</v>
      </c>
      <c r="W25" s="9">
        <f t="shared" si="8"/>
        <v>4.488662302320744E-3</v>
      </c>
    </row>
    <row r="26" spans="1:23" x14ac:dyDescent="0.25">
      <c r="A26" t="s">
        <v>38</v>
      </c>
      <c r="B26" s="7">
        <v>277117.14</v>
      </c>
      <c r="C26" s="8">
        <f t="shared" si="0"/>
        <v>9.0037152493069577E-3</v>
      </c>
      <c r="D26" s="7">
        <v>342914.81</v>
      </c>
      <c r="E26" s="19">
        <f t="shared" si="1"/>
        <v>1.1171126775858268E-2</v>
      </c>
      <c r="F26" s="7">
        <v>180881.01800000001</v>
      </c>
      <c r="G26" s="8">
        <f t="shared" si="2"/>
        <v>4.6250630480860252E-3</v>
      </c>
      <c r="H26" s="7">
        <v>168206.22902999999</v>
      </c>
      <c r="I26" s="8">
        <f t="shared" si="3"/>
        <v>4.1427034963067016E-3</v>
      </c>
      <c r="J26" s="7">
        <v>33608.188719999998</v>
      </c>
      <c r="K26" s="8">
        <f t="shared" si="4"/>
        <v>7.3801220967525309E-4</v>
      </c>
      <c r="L26" s="7">
        <v>77426.58468</v>
      </c>
      <c r="M26" s="8">
        <f t="shared" si="5"/>
        <v>1.3465652876049313E-3</v>
      </c>
      <c r="N26" s="7">
        <v>90388.80863</v>
      </c>
      <c r="O26" s="8">
        <f t="shared" si="6"/>
        <v>1.3506459305503528E-3</v>
      </c>
      <c r="P26" s="7">
        <v>109984.82285</v>
      </c>
      <c r="Q26" s="9">
        <f t="shared" si="7"/>
        <v>1.4239750776057012E-3</v>
      </c>
      <c r="R26" s="17">
        <v>148486.79543999999</v>
      </c>
      <c r="S26" s="9">
        <f t="shared" si="9"/>
        <v>2.0777208059678601E-3</v>
      </c>
      <c r="T26" s="17">
        <v>165141.05777000001</v>
      </c>
      <c r="U26" s="9">
        <f t="shared" si="10"/>
        <v>2.1294373527019775E-3</v>
      </c>
      <c r="V26" s="17">
        <v>470154.18047999998</v>
      </c>
      <c r="W26" s="9">
        <f t="shared" si="8"/>
        <v>4.4309306708427195E-3</v>
      </c>
    </row>
    <row r="27" spans="1:23" x14ac:dyDescent="0.25">
      <c r="A27" t="s">
        <v>27</v>
      </c>
      <c r="B27" s="7">
        <v>104017.23</v>
      </c>
      <c r="C27" s="8">
        <f t="shared" si="0"/>
        <v>3.3795871303437565E-3</v>
      </c>
      <c r="D27" s="7">
        <v>145206.60999999999</v>
      </c>
      <c r="E27" s="19">
        <f t="shared" si="1"/>
        <v>4.7303919273787238E-3</v>
      </c>
      <c r="F27" s="7">
        <v>195395.71448</v>
      </c>
      <c r="G27" s="8">
        <f t="shared" si="2"/>
        <v>4.9961986547190675E-3</v>
      </c>
      <c r="H27" s="7">
        <v>231900.28539999999</v>
      </c>
      <c r="I27" s="8">
        <f t="shared" si="3"/>
        <v>5.7114063412583831E-3</v>
      </c>
      <c r="J27" s="7">
        <v>279484.75404000003</v>
      </c>
      <c r="K27" s="8">
        <f t="shared" si="4"/>
        <v>6.1372888202350304E-3</v>
      </c>
      <c r="L27" s="7">
        <v>350472.32737999997</v>
      </c>
      <c r="M27" s="8">
        <f t="shared" si="5"/>
        <v>6.0952432845449286E-3</v>
      </c>
      <c r="N27" s="7">
        <v>366657.56852999999</v>
      </c>
      <c r="O27" s="8">
        <f t="shared" si="6"/>
        <v>5.4788259779780619E-3</v>
      </c>
      <c r="P27" s="7">
        <v>609572.73257999995</v>
      </c>
      <c r="Q27" s="9">
        <f t="shared" si="7"/>
        <v>7.8921469043574024E-3</v>
      </c>
      <c r="R27" s="17">
        <v>430705.12822999997</v>
      </c>
      <c r="S27" s="9">
        <f t="shared" si="9"/>
        <v>6.026697549157683E-3</v>
      </c>
      <c r="T27" s="17">
        <v>330919.78391</v>
      </c>
      <c r="U27" s="9">
        <f t="shared" si="10"/>
        <v>4.2670972205316321E-3</v>
      </c>
      <c r="V27" s="17">
        <v>458662.59464000002</v>
      </c>
      <c r="W27" s="9">
        <f t="shared" si="8"/>
        <v>4.3226291343061458E-3</v>
      </c>
    </row>
    <row r="28" spans="1:23" x14ac:dyDescent="0.25">
      <c r="A28" s="6" t="s">
        <v>31</v>
      </c>
      <c r="B28" s="7">
        <v>2662889.1599999964</v>
      </c>
      <c r="C28" s="8">
        <f t="shared" si="0"/>
        <v>8.6518992427195809E-2</v>
      </c>
      <c r="D28" s="7">
        <v>3085557.4600000009</v>
      </c>
      <c r="E28" s="19">
        <f t="shared" si="1"/>
        <v>0.10051812448653133</v>
      </c>
      <c r="F28" s="23">
        <v>3282712.0394999995</v>
      </c>
      <c r="G28" s="8">
        <f t="shared" si="2"/>
        <v>8.3937774782971195E-2</v>
      </c>
      <c r="H28" s="7">
        <v>3118847.7379000001</v>
      </c>
      <c r="I28" s="8">
        <f t="shared" si="3"/>
        <v>7.6813216149933319E-2</v>
      </c>
      <c r="J28" s="7">
        <v>3545914.4518699995</v>
      </c>
      <c r="K28" s="8">
        <f t="shared" si="4"/>
        <v>7.7865789845040848E-2</v>
      </c>
      <c r="L28" s="7">
        <v>4028517.9442899991</v>
      </c>
      <c r="M28" s="8">
        <f t="shared" si="5"/>
        <v>7.0062013540883053E-2</v>
      </c>
      <c r="N28" s="7">
        <v>3998140.7009500009</v>
      </c>
      <c r="O28" s="8">
        <f t="shared" si="6"/>
        <v>5.9742710954523777E-2</v>
      </c>
      <c r="P28" s="7">
        <v>4831244.4798300024</v>
      </c>
      <c r="Q28" s="9">
        <f t="shared" si="7"/>
        <v>6.2550191515792788E-2</v>
      </c>
      <c r="R28" s="17">
        <v>3184919.4082900011</v>
      </c>
      <c r="S28" s="9">
        <f t="shared" si="9"/>
        <v>4.4565399235172436E-2</v>
      </c>
      <c r="T28" s="17">
        <v>3572600.1366300005</v>
      </c>
      <c r="U28" s="9">
        <f t="shared" si="10"/>
        <v>4.6067454574522736E-2</v>
      </c>
      <c r="V28" s="17">
        <v>5852561.6590400003</v>
      </c>
      <c r="W28" s="9">
        <f t="shared" si="8"/>
        <v>5.5157001755388263E-2</v>
      </c>
    </row>
    <row r="29" spans="1:23" s="1" customFormat="1" x14ac:dyDescent="0.25">
      <c r="A29" s="11" t="s">
        <v>32</v>
      </c>
      <c r="B29" s="12">
        <v>30778087.969999999</v>
      </c>
      <c r="C29" s="13">
        <f>SUM(C7:C28)</f>
        <v>1</v>
      </c>
      <c r="D29" s="12">
        <v>30696528.370000001</v>
      </c>
      <c r="E29" s="13">
        <f t="shared" ref="E29:W29" si="11">SUM(E7:E28)</f>
        <v>0.99999999999999989</v>
      </c>
      <c r="F29" s="21">
        <f t="shared" si="11"/>
        <v>39108876.16437</v>
      </c>
      <c r="G29" s="13">
        <f t="shared" si="11"/>
        <v>1.0000000000000002</v>
      </c>
      <c r="H29" s="12">
        <f t="shared" si="11"/>
        <v>40603009.406770006</v>
      </c>
      <c r="I29" s="13">
        <f t="shared" si="11"/>
        <v>0.99999999999999978</v>
      </c>
      <c r="J29" s="12">
        <f t="shared" si="11"/>
        <v>45538797.704700008</v>
      </c>
      <c r="K29" s="13">
        <f t="shared" si="11"/>
        <v>1</v>
      </c>
      <c r="L29" s="12">
        <f t="shared" si="11"/>
        <v>57499317.257550001</v>
      </c>
      <c r="M29" s="13">
        <f t="shared" si="11"/>
        <v>0.99999999999999989</v>
      </c>
      <c r="N29" s="12">
        <f t="shared" si="11"/>
        <v>66922652.773380011</v>
      </c>
      <c r="O29" s="13">
        <f t="shared" si="11"/>
        <v>0.99999999999999967</v>
      </c>
      <c r="P29" s="12">
        <f t="shared" si="11"/>
        <v>77237884.693130001</v>
      </c>
      <c r="Q29" s="14">
        <f t="shared" si="11"/>
        <v>0.99999999999999956</v>
      </c>
      <c r="R29" s="18">
        <f t="shared" si="11"/>
        <v>71466192.673000023</v>
      </c>
      <c r="S29" s="14">
        <f t="shared" si="11"/>
        <v>0.91695497687422978</v>
      </c>
      <c r="T29" s="18">
        <f t="shared" si="11"/>
        <v>77551498.549820036</v>
      </c>
      <c r="U29" s="14">
        <f t="shared" si="11"/>
        <v>0.90124916742788319</v>
      </c>
      <c r="V29" s="18">
        <f t="shared" si="11"/>
        <v>106107320.42678998</v>
      </c>
      <c r="W29" s="14">
        <f t="shared" si="11"/>
        <v>1</v>
      </c>
    </row>
    <row r="31" spans="1:23" x14ac:dyDescent="0.25">
      <c r="A31" s="15" t="s">
        <v>36</v>
      </c>
    </row>
    <row r="38" spans="2:12" ht="14.25" x14ac:dyDescent="0.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Cultivos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Carlos González De La Torre</cp:lastModifiedBy>
  <dcterms:created xsi:type="dcterms:W3CDTF">2021-08-04T20:57:44Z</dcterms:created>
  <dcterms:modified xsi:type="dcterms:W3CDTF">2024-03-11T15:24:31Z</dcterms:modified>
</cp:coreProperties>
</file>