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octu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B38" i="2" l="1"/>
  <c r="C38" i="2"/>
  <c r="D38" i="2"/>
  <c r="E38" i="2"/>
  <c r="F38" i="2"/>
  <c r="G38" i="2"/>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<sst xmlns="http://schemas.openxmlformats.org/spreadsheetml/2006/main" count="59" uniqueCount="51">
  <si>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</si>
  <si>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</si>
  <si>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</si>
  <si>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</si>
  <si>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</si>
  <si>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</si>
  <si>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</si>
  <si>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</si>
  <si>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</si>
  <si>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</si>
  <si>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</si>
  <si>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</si>
  <si>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</si>
  <si>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</si>
  <si>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</si>
  <si>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</si>
  <si>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</si>
  <si>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</si>
  <si>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</si>
  <si>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</si>
  <si>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</si>
  <si>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</si>
  <si>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</si>
  <si>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</si>
  <si>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</si>
  <si>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</si>
  <si>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</si>
  <si>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</si>
  <si>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</si>
  <si>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</si>
  <si>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</si>
  <si>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</si>
  <si>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</si>
  <si>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</si>
  <si>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</si>
  <si>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</si>
  <si>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</si>
  <si>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</si>
  <si>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</si>
  <si>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</si>
  <si>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</si>
  <si>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</si>
  <si>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</si>
  <si>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</si>
  <si>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Diciembre 2020 - octubre 2022</t>
  </si>
  <si>
    <t>2022
Octubre</t>
  </si>
  <si>
    <t>Octubre 2022 respecto a Septiembre 2022</t>
  </si>
  <si>
    <t>Octubre 2022 respecto a Diciembre 2021</t>
  </si>
  <si>
    <t>Octubre 2022 respecto a Octubre 2021</t>
  </si>
  <si>
    <t>2022
Noviembre</t>
  </si>
  <si>
    <t>2021
Noviembre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</si>
</sst>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5">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10" fontId="9" fillId="5" borderId="9" xfId="5" applyNumberFormat="1"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9" fillId="5" borderId="13"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G6" sqref="G6:G38"/>
    </sheetView>
  </sheetViews>
  <sheetFormatPr baseColWidth="10" defaultColWidth="9.125" defaultRowHeight="12.9" x14ac:dyDescent="0.2"/>
  <cols>
    <col min="1" max="1" width="21.75"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8" width="10.375" style="2" customWidth="1"/>
    <col min="19" max="19" width="9.625" style="2" customWidth="1"/>
    <col min="20" max="16384" width="9.125" style="2"/>
  </cols>
  <sheetData>
    <row r="1" spans="1:19" ht="13.6" x14ac:dyDescent="0.25">
      <c r="A1" s="64" t="s">
        <v>0</v>
      </c>
      <c r="B1" s="65"/>
      <c r="C1" s="65"/>
      <c r="D1" s="65"/>
      <c r="E1" s="65"/>
      <c r="F1" s="65"/>
      <c r="G1" s="65"/>
      <c r="H1" s="65"/>
      <c r="I1" s="65"/>
      <c r="J1" s="65"/>
      <c r="K1" s="1"/>
      <c r="L1" s="1"/>
      <c r="M1" s="1"/>
      <c r="N1" s="1"/>
      <c r="O1" s="1"/>
      <c r="P1" s="1"/>
      <c r="Q1" s="1"/>
      <c r="R1" s="1"/>
      <c r="S1" s="1"/>
    </row>
    <row r="2" spans="1:19" ht="13.6" x14ac:dyDescent="0.25">
      <c r="A2" s="66" t="s">
        <v>44</v>
      </c>
      <c r="B2" s="65"/>
      <c r="C2" s="65"/>
      <c r="D2" s="65"/>
      <c r="E2" s="65"/>
      <c r="F2" s="65"/>
      <c r="G2" s="65"/>
      <c r="H2" s="65"/>
      <c r="I2" s="65"/>
      <c r="J2" s="65"/>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67" t="s">
        <v>1</v>
      </c>
      <c r="B4" s="69" t="s">
        <v>2</v>
      </c>
      <c r="C4" s="71" t="s">
        <v>42</v>
      </c>
      <c r="D4" s="71" t="s">
        <v>43</v>
      </c>
      <c r="E4" s="71" t="s">
        <v>50</v>
      </c>
      <c r="F4" s="71" t="s">
        <v>45</v>
      </c>
      <c r="G4" s="73" t="s">
        <v>49</v>
      </c>
      <c r="H4" s="61" t="s">
        <v>46</v>
      </c>
      <c r="I4" s="62"/>
      <c r="J4" s="62"/>
      <c r="K4" s="62"/>
      <c r="L4" s="62" t="s">
        <v>47</v>
      </c>
      <c r="M4" s="62"/>
      <c r="N4" s="62"/>
      <c r="O4" s="62"/>
      <c r="P4" s="61" t="s">
        <v>48</v>
      </c>
      <c r="Q4" s="62"/>
      <c r="R4" s="62"/>
      <c r="S4" s="62"/>
    </row>
    <row r="5" spans="1:19" ht="46.55" customHeight="1" x14ac:dyDescent="0.2">
      <c r="A5" s="68"/>
      <c r="B5" s="70"/>
      <c r="C5" s="72"/>
      <c r="D5" s="72"/>
      <c r="E5" s="72"/>
      <c r="F5" s="72"/>
      <c r="G5" s="74"/>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16">
        <v>16017</v>
      </c>
      <c r="C6" s="17">
        <v>16063</v>
      </c>
      <c r="D6" s="18">
        <v>16746</v>
      </c>
      <c r="E6" s="18">
        <v>16770</v>
      </c>
      <c r="F6" s="18">
        <v>16710</v>
      </c>
      <c r="G6" s="19">
        <v>16698</v>
      </c>
      <c r="H6" s="17">
        <f>G6-F6</f>
        <v>-12</v>
      </c>
      <c r="I6" s="20">
        <f>G6/F6-1</f>
        <v>-7.1813285457811293E-4</v>
      </c>
      <c r="J6" s="21">
        <f>_xlfn.RANK.EQ(H6,$H$6:$H$37)</f>
        <v>21</v>
      </c>
      <c r="K6" s="22">
        <f>_xlfn.RANK.EQ(I6,$I$6:$I$37)</f>
        <v>23</v>
      </c>
      <c r="L6" s="23">
        <f>G6-D6</f>
        <v>-48</v>
      </c>
      <c r="M6" s="24">
        <f>G6/D6-1</f>
        <v>-2.8663561447509478E-3</v>
      </c>
      <c r="N6" s="25">
        <f>_xlfn.RANK.EQ(L6,$L$6:$L$37)</f>
        <v>28</v>
      </c>
      <c r="O6" s="22">
        <f>_xlfn.RANK.EQ(M6,$M$6:$M$37)</f>
        <v>29</v>
      </c>
      <c r="P6" s="26">
        <f>G6-E6</f>
        <v>-72</v>
      </c>
      <c r="Q6" s="27">
        <f>G6/E6-1</f>
        <v>-4.2933810375670456E-3</v>
      </c>
      <c r="R6" s="26">
        <f>_xlfn.RANK.EQ(P6,$P$6:$P$37)</f>
        <v>28</v>
      </c>
      <c r="S6" s="28">
        <f>_xlfn.RANK.EQ(Q6,$Q$6:$Q$37)</f>
        <v>27</v>
      </c>
    </row>
    <row r="7" spans="1:19" x14ac:dyDescent="0.2">
      <c r="A7" s="15" t="s">
        <v>8</v>
      </c>
      <c r="B7" s="16">
        <v>41338</v>
      </c>
      <c r="C7" s="17">
        <v>41307</v>
      </c>
      <c r="D7" s="18">
        <v>44540</v>
      </c>
      <c r="E7" s="18">
        <v>44564</v>
      </c>
      <c r="F7" s="18">
        <v>44714</v>
      </c>
      <c r="G7" s="19">
        <v>44819</v>
      </c>
      <c r="H7" s="17">
        <f t="shared" ref="H7:H37" si="0">G7-F7</f>
        <v>105</v>
      </c>
      <c r="I7" s="20">
        <f t="shared" ref="I7:I38" si="1">G7/F7-1</f>
        <v>2.3482578163438461E-3</v>
      </c>
      <c r="J7" s="21">
        <f t="shared" ref="J7:J37" si="2">_xlfn.RANK.EQ(H7,$H$6:$H$37)</f>
        <v>2</v>
      </c>
      <c r="K7" s="22">
        <f t="shared" ref="K7:K37" si="3">_xlfn.RANK.EQ(I7,$I$6:$I$37)</f>
        <v>5</v>
      </c>
      <c r="L7" s="23">
        <f t="shared" ref="L7:L38" si="4">G7-D7</f>
        <v>279</v>
      </c>
      <c r="M7" s="24">
        <f t="shared" ref="M7:M38" si="5">G7/D7-1</f>
        <v>6.2640323304894441E-3</v>
      </c>
      <c r="N7" s="25">
        <f t="shared" ref="N7:N37" si="6">_xlfn.RANK.EQ(L7,$L$6:$L$37)</f>
        <v>15</v>
      </c>
      <c r="O7" s="22">
        <f t="shared" ref="O7:O37" si="7">_xlfn.RANK.EQ(M7,$M$6:$M$37)</f>
        <v>20</v>
      </c>
      <c r="P7" s="25">
        <f t="shared" ref="P7:P38" si="8">G7-E7</f>
        <v>255</v>
      </c>
      <c r="Q7" s="29">
        <f t="shared" ref="Q7:Q38" si="9">G7/E7-1</f>
        <v>5.7221075307423153E-3</v>
      </c>
      <c r="R7" s="25">
        <f t="shared" ref="R7:R37" si="10">_xlfn.RANK.EQ(P7,$P$6:$P$37)</f>
        <v>14</v>
      </c>
      <c r="S7" s="30">
        <f t="shared" ref="S7:S37" si="11">_xlfn.RANK.EQ(Q7,$Q$6:$Q$37)</f>
        <v>19</v>
      </c>
    </row>
    <row r="8" spans="1:19" x14ac:dyDescent="0.2">
      <c r="A8" s="15" t="s">
        <v>9</v>
      </c>
      <c r="B8" s="16">
        <v>12767</v>
      </c>
      <c r="C8" s="17">
        <v>12798</v>
      </c>
      <c r="D8" s="18">
        <v>13964</v>
      </c>
      <c r="E8" s="18">
        <v>13977</v>
      </c>
      <c r="F8" s="18">
        <v>14700</v>
      </c>
      <c r="G8" s="19">
        <v>14786</v>
      </c>
      <c r="H8" s="17">
        <f t="shared" si="0"/>
        <v>86</v>
      </c>
      <c r="I8" s="20">
        <f t="shared" si="1"/>
        <v>5.8503401360543439E-3</v>
      </c>
      <c r="J8" s="21">
        <f t="shared" si="2"/>
        <v>3</v>
      </c>
      <c r="K8" s="22">
        <f t="shared" si="3"/>
        <v>3</v>
      </c>
      <c r="L8" s="23">
        <f t="shared" si="4"/>
        <v>822</v>
      </c>
      <c r="M8" s="24">
        <f t="shared" si="5"/>
        <v>5.8865654540246393E-2</v>
      </c>
      <c r="N8" s="25">
        <f t="shared" si="6"/>
        <v>7</v>
      </c>
      <c r="O8" s="22">
        <f t="shared" si="7"/>
        <v>2</v>
      </c>
      <c r="P8" s="25">
        <f t="shared" si="8"/>
        <v>809</v>
      </c>
      <c r="Q8" s="29">
        <f t="shared" si="9"/>
        <v>5.7880804178292999E-2</v>
      </c>
      <c r="R8" s="25">
        <f t="shared" si="10"/>
        <v>7</v>
      </c>
      <c r="S8" s="30">
        <f t="shared" si="11"/>
        <v>2</v>
      </c>
    </row>
    <row r="9" spans="1:19" x14ac:dyDescent="0.2">
      <c r="A9" s="15" t="s">
        <v>10</v>
      </c>
      <c r="B9" s="16">
        <v>5807</v>
      </c>
      <c r="C9" s="17">
        <v>5803</v>
      </c>
      <c r="D9" s="18">
        <v>6254</v>
      </c>
      <c r="E9" s="18">
        <v>6232</v>
      </c>
      <c r="F9" s="18">
        <v>6457</v>
      </c>
      <c r="G9" s="19">
        <v>6443</v>
      </c>
      <c r="H9" s="17">
        <f t="shared" si="0"/>
        <v>-14</v>
      </c>
      <c r="I9" s="20">
        <f t="shared" si="1"/>
        <v>-2.1681895617159386E-3</v>
      </c>
      <c r="J9" s="21">
        <f t="shared" si="2"/>
        <v>23</v>
      </c>
      <c r="K9" s="22">
        <f t="shared" si="3"/>
        <v>28</v>
      </c>
      <c r="L9" s="23">
        <f t="shared" si="4"/>
        <v>189</v>
      </c>
      <c r="M9" s="24">
        <f t="shared" si="5"/>
        <v>3.0220658778381759E-2</v>
      </c>
      <c r="N9" s="25">
        <f t="shared" si="6"/>
        <v>18</v>
      </c>
      <c r="O9" s="22">
        <f t="shared" si="7"/>
        <v>6</v>
      </c>
      <c r="P9" s="25">
        <f t="shared" si="8"/>
        <v>211</v>
      </c>
      <c r="Q9" s="29">
        <f t="shared" si="9"/>
        <v>3.3857509627727822E-2</v>
      </c>
      <c r="R9" s="25">
        <f t="shared" si="10"/>
        <v>17</v>
      </c>
      <c r="S9" s="30">
        <f t="shared" si="11"/>
        <v>4</v>
      </c>
    </row>
    <row r="10" spans="1:19" x14ac:dyDescent="0.2">
      <c r="A10" s="15" t="s">
        <v>11</v>
      </c>
      <c r="B10" s="16">
        <v>14324</v>
      </c>
      <c r="C10" s="17">
        <v>14403</v>
      </c>
      <c r="D10" s="18">
        <v>14789</v>
      </c>
      <c r="E10" s="18">
        <v>14864</v>
      </c>
      <c r="F10" s="18">
        <v>14834</v>
      </c>
      <c r="G10" s="19">
        <v>14861</v>
      </c>
      <c r="H10" s="17">
        <f t="shared" si="0"/>
        <v>27</v>
      </c>
      <c r="I10" s="20">
        <f t="shared" si="1"/>
        <v>1.8201429149251602E-3</v>
      </c>
      <c r="J10" s="21">
        <f t="shared" si="2"/>
        <v>9</v>
      </c>
      <c r="K10" s="22">
        <f t="shared" si="3"/>
        <v>7</v>
      </c>
      <c r="L10" s="23">
        <f t="shared" si="4"/>
        <v>72</v>
      </c>
      <c r="M10" s="24">
        <f t="shared" si="5"/>
        <v>4.8684833322063525E-3</v>
      </c>
      <c r="N10" s="25">
        <f t="shared" si="6"/>
        <v>25</v>
      </c>
      <c r="O10" s="22">
        <f t="shared" si="7"/>
        <v>23</v>
      </c>
      <c r="P10" s="25">
        <f t="shared" si="8"/>
        <v>-3</v>
      </c>
      <c r="Q10" s="29">
        <f t="shared" si="9"/>
        <v>-2.0182992465012095E-4</v>
      </c>
      <c r="R10" s="25">
        <f t="shared" si="10"/>
        <v>26</v>
      </c>
      <c r="S10" s="30">
        <f t="shared" si="11"/>
        <v>26</v>
      </c>
    </row>
    <row r="11" spans="1:19" x14ac:dyDescent="0.2">
      <c r="A11" s="15" t="s">
        <v>12</v>
      </c>
      <c r="B11" s="16">
        <v>39670</v>
      </c>
      <c r="C11" s="17">
        <v>39839</v>
      </c>
      <c r="D11" s="18">
        <v>42167</v>
      </c>
      <c r="E11" s="18">
        <v>42209</v>
      </c>
      <c r="F11" s="18">
        <v>42399</v>
      </c>
      <c r="G11" s="19">
        <v>42371</v>
      </c>
      <c r="H11" s="17">
        <f t="shared" si="0"/>
        <v>-28</v>
      </c>
      <c r="I11" s="20">
        <f t="shared" si="1"/>
        <v>-6.6039293379560604E-4</v>
      </c>
      <c r="J11" s="21">
        <f t="shared" si="2"/>
        <v>25</v>
      </c>
      <c r="K11" s="22">
        <f t="shared" si="3"/>
        <v>22</v>
      </c>
      <c r="L11" s="23">
        <f t="shared" si="4"/>
        <v>204</v>
      </c>
      <c r="M11" s="24">
        <f t="shared" si="5"/>
        <v>4.8379064197121568E-3</v>
      </c>
      <c r="N11" s="25">
        <f t="shared" si="6"/>
        <v>17</v>
      </c>
      <c r="O11" s="22">
        <f t="shared" si="7"/>
        <v>24</v>
      </c>
      <c r="P11" s="25">
        <f t="shared" si="8"/>
        <v>162</v>
      </c>
      <c r="Q11" s="29">
        <f t="shared" si="9"/>
        <v>3.8380440190479703E-3</v>
      </c>
      <c r="R11" s="25">
        <f t="shared" si="10"/>
        <v>19</v>
      </c>
      <c r="S11" s="30">
        <f t="shared" si="11"/>
        <v>22</v>
      </c>
    </row>
    <row r="12" spans="1:19" x14ac:dyDescent="0.2">
      <c r="A12" s="15" t="s">
        <v>13</v>
      </c>
      <c r="B12" s="16">
        <v>118117</v>
      </c>
      <c r="C12" s="17">
        <v>118382</v>
      </c>
      <c r="D12" s="18">
        <v>125199</v>
      </c>
      <c r="E12" s="18">
        <v>125176</v>
      </c>
      <c r="F12" s="18">
        <v>127138</v>
      </c>
      <c r="G12" s="19">
        <v>126815</v>
      </c>
      <c r="H12" s="17">
        <f t="shared" si="0"/>
        <v>-323</v>
      </c>
      <c r="I12" s="20">
        <f t="shared" si="1"/>
        <v>-2.5405464927873433E-3</v>
      </c>
      <c r="J12" s="21">
        <f t="shared" si="2"/>
        <v>32</v>
      </c>
      <c r="K12" s="22">
        <f t="shared" si="3"/>
        <v>29</v>
      </c>
      <c r="L12" s="23">
        <f t="shared" si="4"/>
        <v>1616</v>
      </c>
      <c r="M12" s="24">
        <f t="shared" si="5"/>
        <v>1.2907451337470732E-2</v>
      </c>
      <c r="N12" s="25">
        <f t="shared" si="6"/>
        <v>2</v>
      </c>
      <c r="O12" s="22">
        <f t="shared" si="7"/>
        <v>16</v>
      </c>
      <c r="P12" s="25">
        <f t="shared" si="8"/>
        <v>1639</v>
      </c>
      <c r="Q12" s="29">
        <f t="shared" si="9"/>
        <v>1.3093564261519752E-2</v>
      </c>
      <c r="R12" s="25">
        <f t="shared" si="10"/>
        <v>2</v>
      </c>
      <c r="S12" s="30">
        <f t="shared" si="11"/>
        <v>16</v>
      </c>
    </row>
    <row r="13" spans="1:19" x14ac:dyDescent="0.2">
      <c r="A13" s="15" t="s">
        <v>14</v>
      </c>
      <c r="B13" s="16">
        <v>34021</v>
      </c>
      <c r="C13" s="17">
        <v>34138</v>
      </c>
      <c r="D13" s="18">
        <v>35642</v>
      </c>
      <c r="E13" s="18">
        <v>35712</v>
      </c>
      <c r="F13" s="18">
        <v>35793</v>
      </c>
      <c r="G13" s="19">
        <v>35796</v>
      </c>
      <c r="H13" s="17">
        <f t="shared" si="0"/>
        <v>3</v>
      </c>
      <c r="I13" s="20">
        <f t="shared" si="1"/>
        <v>8.3815271142428927E-5</v>
      </c>
      <c r="J13" s="21">
        <f t="shared" si="2"/>
        <v>16</v>
      </c>
      <c r="K13" s="22">
        <f t="shared" si="3"/>
        <v>16</v>
      </c>
      <c r="L13" s="23">
        <f t="shared" si="4"/>
        <v>154</v>
      </c>
      <c r="M13" s="24">
        <f t="shared" si="5"/>
        <v>4.3207451882609771E-3</v>
      </c>
      <c r="N13" s="25">
        <f t="shared" si="6"/>
        <v>20</v>
      </c>
      <c r="O13" s="22">
        <f t="shared" si="7"/>
        <v>25</v>
      </c>
      <c r="P13" s="25">
        <f t="shared" si="8"/>
        <v>84</v>
      </c>
      <c r="Q13" s="29">
        <f t="shared" si="9"/>
        <v>2.3521505376344898E-3</v>
      </c>
      <c r="R13" s="25">
        <f t="shared" si="10"/>
        <v>22</v>
      </c>
      <c r="S13" s="30">
        <f t="shared" si="11"/>
        <v>24</v>
      </c>
    </row>
    <row r="14" spans="1:19" x14ac:dyDescent="0.2">
      <c r="A14" s="15" t="s">
        <v>15</v>
      </c>
      <c r="B14" s="16">
        <v>10753</v>
      </c>
      <c r="C14" s="17">
        <v>10766</v>
      </c>
      <c r="D14" s="18">
        <v>11397</v>
      </c>
      <c r="E14" s="18">
        <v>11421</v>
      </c>
      <c r="F14" s="18">
        <v>11643</v>
      </c>
      <c r="G14" s="19">
        <v>11674</v>
      </c>
      <c r="H14" s="17">
        <f t="shared" si="0"/>
        <v>31</v>
      </c>
      <c r="I14" s="20">
        <f t="shared" si="1"/>
        <v>2.6625440178649207E-3</v>
      </c>
      <c r="J14" s="21">
        <f t="shared" si="2"/>
        <v>8</v>
      </c>
      <c r="K14" s="22">
        <f t="shared" si="3"/>
        <v>4</v>
      </c>
      <c r="L14" s="23">
        <f t="shared" si="4"/>
        <v>277</v>
      </c>
      <c r="M14" s="24">
        <f t="shared" si="5"/>
        <v>2.4304641572343577E-2</v>
      </c>
      <c r="N14" s="25">
        <f t="shared" si="6"/>
        <v>16</v>
      </c>
      <c r="O14" s="22">
        <f t="shared" si="7"/>
        <v>8</v>
      </c>
      <c r="P14" s="25">
        <f t="shared" si="8"/>
        <v>253</v>
      </c>
      <c r="Q14" s="29">
        <f t="shared" si="9"/>
        <v>2.2152175816478437E-2</v>
      </c>
      <c r="R14" s="25">
        <f t="shared" si="10"/>
        <v>15</v>
      </c>
      <c r="S14" s="30">
        <f t="shared" si="11"/>
        <v>10</v>
      </c>
    </row>
    <row r="15" spans="1:19" x14ac:dyDescent="0.2">
      <c r="A15" s="15" t="s">
        <v>16</v>
      </c>
      <c r="B15" s="16">
        <v>14267</v>
      </c>
      <c r="C15" s="17">
        <v>14365</v>
      </c>
      <c r="D15" s="18">
        <v>14609</v>
      </c>
      <c r="E15" s="18">
        <v>14686</v>
      </c>
      <c r="F15" s="18">
        <v>14584</v>
      </c>
      <c r="G15" s="19">
        <v>14583</v>
      </c>
      <c r="H15" s="17">
        <f t="shared" si="0"/>
        <v>-1</v>
      </c>
      <c r="I15" s="20">
        <f t="shared" si="1"/>
        <v>-6.8568294020798781E-5</v>
      </c>
      <c r="J15" s="21">
        <f t="shared" si="2"/>
        <v>18</v>
      </c>
      <c r="K15" s="22">
        <f t="shared" si="3"/>
        <v>18</v>
      </c>
      <c r="L15" s="23">
        <f t="shared" si="4"/>
        <v>-26</v>
      </c>
      <c r="M15" s="24">
        <f t="shared" si="5"/>
        <v>-1.7797248271613775E-3</v>
      </c>
      <c r="N15" s="25">
        <f t="shared" si="6"/>
        <v>27</v>
      </c>
      <c r="O15" s="22">
        <f t="shared" si="7"/>
        <v>27</v>
      </c>
      <c r="P15" s="25">
        <f t="shared" si="8"/>
        <v>-103</v>
      </c>
      <c r="Q15" s="29">
        <f t="shared" si="9"/>
        <v>-7.0134822279722675E-3</v>
      </c>
      <c r="R15" s="25">
        <f t="shared" si="10"/>
        <v>29</v>
      </c>
      <c r="S15" s="30">
        <f t="shared" si="11"/>
        <v>30</v>
      </c>
    </row>
    <row r="16" spans="1:19" x14ac:dyDescent="0.2">
      <c r="A16" s="15" t="s">
        <v>17</v>
      </c>
      <c r="B16" s="16">
        <v>72960</v>
      </c>
      <c r="C16" s="17">
        <v>73185</v>
      </c>
      <c r="D16" s="18">
        <v>77044</v>
      </c>
      <c r="E16" s="18">
        <v>77219</v>
      </c>
      <c r="F16" s="18">
        <v>78348</v>
      </c>
      <c r="G16" s="19">
        <v>78267</v>
      </c>
      <c r="H16" s="17">
        <f t="shared" si="0"/>
        <v>-81</v>
      </c>
      <c r="I16" s="20">
        <f t="shared" si="1"/>
        <v>-1.0338489814673002E-3</v>
      </c>
      <c r="J16" s="21">
        <f t="shared" si="2"/>
        <v>29</v>
      </c>
      <c r="K16" s="22">
        <f t="shared" si="3"/>
        <v>25</v>
      </c>
      <c r="L16" s="23">
        <f t="shared" si="4"/>
        <v>1223</v>
      </c>
      <c r="M16" s="24">
        <f t="shared" si="5"/>
        <v>1.5874045999688446E-2</v>
      </c>
      <c r="N16" s="25">
        <f t="shared" si="6"/>
        <v>5</v>
      </c>
      <c r="O16" s="22">
        <f t="shared" si="7"/>
        <v>14</v>
      </c>
      <c r="P16" s="25">
        <f t="shared" si="8"/>
        <v>1048</v>
      </c>
      <c r="Q16" s="29">
        <f t="shared" si="9"/>
        <v>1.3571789326461081E-2</v>
      </c>
      <c r="R16" s="25">
        <f t="shared" si="10"/>
        <v>6</v>
      </c>
      <c r="S16" s="30">
        <f t="shared" si="11"/>
        <v>15</v>
      </c>
    </row>
    <row r="17" spans="1:20" x14ac:dyDescent="0.2">
      <c r="A17" s="15" t="s">
        <v>18</v>
      </c>
      <c r="B17" s="16">
        <v>47776</v>
      </c>
      <c r="C17" s="17">
        <v>47933</v>
      </c>
      <c r="D17" s="18">
        <v>49358</v>
      </c>
      <c r="E17" s="18">
        <v>49490</v>
      </c>
      <c r="F17" s="18">
        <v>49706</v>
      </c>
      <c r="G17" s="19">
        <v>49740</v>
      </c>
      <c r="H17" s="17">
        <f t="shared" si="0"/>
        <v>34</v>
      </c>
      <c r="I17" s="20">
        <f t="shared" si="1"/>
        <v>6.8402204965201108E-4</v>
      </c>
      <c r="J17" s="21">
        <f t="shared" si="2"/>
        <v>6</v>
      </c>
      <c r="K17" s="22">
        <f t="shared" si="3"/>
        <v>11</v>
      </c>
      <c r="L17" s="23">
        <f t="shared" si="4"/>
        <v>382</v>
      </c>
      <c r="M17" s="24">
        <f t="shared" si="5"/>
        <v>7.7393735564650346E-3</v>
      </c>
      <c r="N17" s="25">
        <f t="shared" si="6"/>
        <v>11</v>
      </c>
      <c r="O17" s="22">
        <f t="shared" si="7"/>
        <v>19</v>
      </c>
      <c r="P17" s="25">
        <f t="shared" si="8"/>
        <v>250</v>
      </c>
      <c r="Q17" s="29">
        <f t="shared" si="9"/>
        <v>5.0515255607193055E-3</v>
      </c>
      <c r="R17" s="25">
        <f t="shared" si="10"/>
        <v>16</v>
      </c>
      <c r="S17" s="30">
        <f t="shared" si="11"/>
        <v>21</v>
      </c>
    </row>
    <row r="18" spans="1:20" x14ac:dyDescent="0.2">
      <c r="A18" s="15" t="s">
        <v>19</v>
      </c>
      <c r="B18" s="16">
        <v>13652</v>
      </c>
      <c r="C18" s="17">
        <v>13757</v>
      </c>
      <c r="D18" s="18">
        <v>13674</v>
      </c>
      <c r="E18" s="18">
        <v>13739</v>
      </c>
      <c r="F18" s="18">
        <v>13802</v>
      </c>
      <c r="G18" s="19">
        <v>13820</v>
      </c>
      <c r="H18" s="17">
        <f t="shared" si="0"/>
        <v>18</v>
      </c>
      <c r="I18" s="20">
        <f t="shared" si="1"/>
        <v>1.3041588175626284E-3</v>
      </c>
      <c r="J18" s="21">
        <f t="shared" si="2"/>
        <v>11</v>
      </c>
      <c r="K18" s="22">
        <f t="shared" si="3"/>
        <v>9</v>
      </c>
      <c r="L18" s="23">
        <f t="shared" si="4"/>
        <v>146</v>
      </c>
      <c r="M18" s="24">
        <f t="shared" si="5"/>
        <v>1.0677197601287158E-2</v>
      </c>
      <c r="N18" s="25">
        <f t="shared" si="6"/>
        <v>22</v>
      </c>
      <c r="O18" s="22">
        <f t="shared" si="7"/>
        <v>17</v>
      </c>
      <c r="P18" s="25">
        <f t="shared" si="8"/>
        <v>81</v>
      </c>
      <c r="Q18" s="29">
        <f t="shared" si="9"/>
        <v>5.8956255913822364E-3</v>
      </c>
      <c r="R18" s="25">
        <f t="shared" si="10"/>
        <v>23</v>
      </c>
      <c r="S18" s="30">
        <f t="shared" si="11"/>
        <v>18</v>
      </c>
    </row>
    <row r="19" spans="1:20" s="4" customFormat="1" x14ac:dyDescent="0.2">
      <c r="A19" s="15" t="s">
        <v>20</v>
      </c>
      <c r="B19" s="16">
        <v>15458</v>
      </c>
      <c r="C19" s="17">
        <v>15526</v>
      </c>
      <c r="D19" s="18">
        <v>15980</v>
      </c>
      <c r="E19" s="18">
        <v>16050</v>
      </c>
      <c r="F19" s="18">
        <v>16312</v>
      </c>
      <c r="G19" s="19">
        <v>16318</v>
      </c>
      <c r="H19" s="17">
        <f t="shared" si="0"/>
        <v>6</v>
      </c>
      <c r="I19" s="20">
        <f t="shared" si="1"/>
        <v>3.6782736635609936E-4</v>
      </c>
      <c r="J19" s="21">
        <f t="shared" si="2"/>
        <v>14</v>
      </c>
      <c r="K19" s="22">
        <f t="shared" si="3"/>
        <v>14</v>
      </c>
      <c r="L19" s="23">
        <f t="shared" si="4"/>
        <v>338</v>
      </c>
      <c r="M19" s="24">
        <f t="shared" si="5"/>
        <v>2.1151439299123886E-2</v>
      </c>
      <c r="N19" s="25">
        <f t="shared" si="6"/>
        <v>13</v>
      </c>
      <c r="O19" s="22">
        <f t="shared" si="7"/>
        <v>11</v>
      </c>
      <c r="P19" s="25">
        <f t="shared" si="8"/>
        <v>268</v>
      </c>
      <c r="Q19" s="29">
        <f t="shared" si="9"/>
        <v>1.6697819314641649E-2</v>
      </c>
      <c r="R19" s="25">
        <f t="shared" si="10"/>
        <v>13</v>
      </c>
      <c r="S19" s="30">
        <f t="shared" si="11"/>
        <v>12</v>
      </c>
      <c r="T19" s="2"/>
    </row>
    <row r="20" spans="1:20" s="4" customFormat="1" x14ac:dyDescent="0.2">
      <c r="A20" s="31" t="s">
        <v>21</v>
      </c>
      <c r="B20" s="32">
        <v>98067</v>
      </c>
      <c r="C20" s="33">
        <v>98316</v>
      </c>
      <c r="D20" s="34">
        <v>103251</v>
      </c>
      <c r="E20" s="34">
        <v>103172</v>
      </c>
      <c r="F20" s="34">
        <v>105902</v>
      </c>
      <c r="G20" s="35">
        <v>105908</v>
      </c>
      <c r="H20" s="33">
        <f t="shared" si="0"/>
        <v>6</v>
      </c>
      <c r="I20" s="36">
        <f t="shared" si="1"/>
        <v>5.6656153802681075E-5</v>
      </c>
      <c r="J20" s="37">
        <f>_xlfn.RANK.EQ(H20,$H$6:$H$37)</f>
        <v>14</v>
      </c>
      <c r="K20" s="38">
        <f>_xlfn.RANK.EQ(I20,$I$6:$I$37)</f>
        <v>17</v>
      </c>
      <c r="L20" s="39">
        <f t="shared" si="4"/>
        <v>2657</v>
      </c>
      <c r="M20" s="40">
        <f t="shared" si="5"/>
        <v>2.5733406940368519E-2</v>
      </c>
      <c r="N20" s="41">
        <f t="shared" si="6"/>
        <v>1</v>
      </c>
      <c r="O20" s="38">
        <f t="shared" si="7"/>
        <v>7</v>
      </c>
      <c r="P20" s="41">
        <f t="shared" si="8"/>
        <v>2736</v>
      </c>
      <c r="Q20" s="42">
        <f t="shared" si="9"/>
        <v>2.6518822936455688E-2</v>
      </c>
      <c r="R20" s="41">
        <f>_xlfn.RANK.EQ(P20,$P$6:$P$37)</f>
        <v>1</v>
      </c>
      <c r="S20" s="43">
        <f>_xlfn.RANK.EQ(Q20,$Q$6:$Q$37)</f>
        <v>7</v>
      </c>
      <c r="T20" s="2"/>
    </row>
    <row r="21" spans="1:20" x14ac:dyDescent="0.2">
      <c r="A21" s="15" t="s">
        <v>22</v>
      </c>
      <c r="B21" s="16">
        <v>36276</v>
      </c>
      <c r="C21" s="17">
        <v>36262</v>
      </c>
      <c r="D21" s="18">
        <v>37104</v>
      </c>
      <c r="E21" s="18">
        <v>37101</v>
      </c>
      <c r="F21" s="18">
        <v>37352</v>
      </c>
      <c r="G21" s="19">
        <v>37289</v>
      </c>
      <c r="H21" s="17">
        <f t="shared" si="0"/>
        <v>-63</v>
      </c>
      <c r="I21" s="20">
        <f t="shared" si="1"/>
        <v>-1.6866566716641218E-3</v>
      </c>
      <c r="J21" s="21">
        <f t="shared" si="2"/>
        <v>27</v>
      </c>
      <c r="K21" s="22">
        <f t="shared" si="3"/>
        <v>26</v>
      </c>
      <c r="L21" s="23">
        <f t="shared" si="4"/>
        <v>185</v>
      </c>
      <c r="M21" s="24">
        <f t="shared" si="5"/>
        <v>4.9859853385079145E-3</v>
      </c>
      <c r="N21" s="25">
        <f t="shared" si="6"/>
        <v>19</v>
      </c>
      <c r="O21" s="22">
        <f t="shared" si="7"/>
        <v>22</v>
      </c>
      <c r="P21" s="25">
        <f t="shared" si="8"/>
        <v>188</v>
      </c>
      <c r="Q21" s="29">
        <f t="shared" si="9"/>
        <v>5.0672488612166777E-3</v>
      </c>
      <c r="R21" s="25">
        <f t="shared" si="10"/>
        <v>18</v>
      </c>
      <c r="S21" s="30">
        <f t="shared" si="11"/>
        <v>20</v>
      </c>
    </row>
    <row r="22" spans="1:20" x14ac:dyDescent="0.2">
      <c r="A22" s="15" t="s">
        <v>23</v>
      </c>
      <c r="B22" s="16">
        <v>12099</v>
      </c>
      <c r="C22" s="17">
        <v>12097</v>
      </c>
      <c r="D22" s="18">
        <v>12579</v>
      </c>
      <c r="E22" s="18">
        <v>12612</v>
      </c>
      <c r="F22" s="18">
        <v>12659</v>
      </c>
      <c r="G22" s="19">
        <v>12625</v>
      </c>
      <c r="H22" s="17">
        <f t="shared" si="0"/>
        <v>-34</v>
      </c>
      <c r="I22" s="20">
        <f t="shared" si="1"/>
        <v>-2.6858361639939821E-3</v>
      </c>
      <c r="J22" s="21">
        <f t="shared" si="2"/>
        <v>26</v>
      </c>
      <c r="K22" s="22">
        <f t="shared" si="3"/>
        <v>30</v>
      </c>
      <c r="L22" s="23">
        <f t="shared" si="4"/>
        <v>46</v>
      </c>
      <c r="M22" s="24">
        <f t="shared" si="5"/>
        <v>3.656888464901753E-3</v>
      </c>
      <c r="N22" s="25">
        <f t="shared" si="6"/>
        <v>26</v>
      </c>
      <c r="O22" s="22">
        <f t="shared" si="7"/>
        <v>26</v>
      </c>
      <c r="P22" s="25">
        <f t="shared" si="8"/>
        <v>13</v>
      </c>
      <c r="Q22" s="29">
        <f t="shared" si="9"/>
        <v>1.0307643514113618E-3</v>
      </c>
      <c r="R22" s="25">
        <f t="shared" si="10"/>
        <v>25</v>
      </c>
      <c r="S22" s="30">
        <f t="shared" si="11"/>
        <v>25</v>
      </c>
    </row>
    <row r="23" spans="1:20" x14ac:dyDescent="0.2">
      <c r="A23" s="15" t="s">
        <v>24</v>
      </c>
      <c r="B23" s="16">
        <v>12766</v>
      </c>
      <c r="C23" s="17">
        <v>12792</v>
      </c>
      <c r="D23" s="18">
        <v>13590</v>
      </c>
      <c r="E23" s="18">
        <v>13569</v>
      </c>
      <c r="F23" s="18">
        <v>13880</v>
      </c>
      <c r="G23" s="19">
        <v>13888</v>
      </c>
      <c r="H23" s="17">
        <f t="shared" si="0"/>
        <v>8</v>
      </c>
      <c r="I23" s="20">
        <f t="shared" si="1"/>
        <v>5.7636887608070175E-4</v>
      </c>
      <c r="J23" s="21">
        <f t="shared" si="2"/>
        <v>13</v>
      </c>
      <c r="K23" s="22">
        <f t="shared" si="3"/>
        <v>12</v>
      </c>
      <c r="L23" s="23">
        <f t="shared" si="4"/>
        <v>298</v>
      </c>
      <c r="M23" s="24">
        <f t="shared" si="5"/>
        <v>2.1927888153053798E-2</v>
      </c>
      <c r="N23" s="25">
        <f t="shared" si="6"/>
        <v>14</v>
      </c>
      <c r="O23" s="22">
        <f t="shared" si="7"/>
        <v>10</v>
      </c>
      <c r="P23" s="25">
        <f t="shared" si="8"/>
        <v>319</v>
      </c>
      <c r="Q23" s="29">
        <f t="shared" si="9"/>
        <v>2.3509470115704811E-2</v>
      </c>
      <c r="R23" s="25">
        <f t="shared" si="10"/>
        <v>12</v>
      </c>
      <c r="S23" s="30">
        <f t="shared" si="11"/>
        <v>9</v>
      </c>
    </row>
    <row r="24" spans="1:20" x14ac:dyDescent="0.2">
      <c r="A24" s="15" t="s">
        <v>25</v>
      </c>
      <c r="B24" s="16">
        <v>69698</v>
      </c>
      <c r="C24" s="17">
        <v>69980</v>
      </c>
      <c r="D24" s="18">
        <v>74823</v>
      </c>
      <c r="E24" s="18">
        <v>74878</v>
      </c>
      <c r="F24" s="18">
        <v>76282</v>
      </c>
      <c r="G24" s="19">
        <v>76316</v>
      </c>
      <c r="H24" s="17">
        <f t="shared" si="0"/>
        <v>34</v>
      </c>
      <c r="I24" s="20">
        <f t="shared" si="1"/>
        <v>4.4571458535425101E-4</v>
      </c>
      <c r="J24" s="21">
        <f t="shared" si="2"/>
        <v>6</v>
      </c>
      <c r="K24" s="22">
        <f t="shared" si="3"/>
        <v>13</v>
      </c>
      <c r="L24" s="23">
        <f t="shared" si="4"/>
        <v>1493</v>
      </c>
      <c r="M24" s="24">
        <f t="shared" si="5"/>
        <v>1.9953757534447947E-2</v>
      </c>
      <c r="N24" s="25">
        <f t="shared" si="6"/>
        <v>4</v>
      </c>
      <c r="O24" s="22">
        <f t="shared" si="7"/>
        <v>12</v>
      </c>
      <c r="P24" s="25">
        <f t="shared" si="8"/>
        <v>1438</v>
      </c>
      <c r="Q24" s="29">
        <f t="shared" si="9"/>
        <v>1.9204572771708728E-2</v>
      </c>
      <c r="R24" s="25">
        <f t="shared" si="10"/>
        <v>4</v>
      </c>
      <c r="S24" s="30">
        <f t="shared" si="11"/>
        <v>11</v>
      </c>
    </row>
    <row r="25" spans="1:20" x14ac:dyDescent="0.2">
      <c r="A25" s="15" t="s">
        <v>26</v>
      </c>
      <c r="B25" s="16">
        <v>13897</v>
      </c>
      <c r="C25" s="17">
        <v>13903</v>
      </c>
      <c r="D25" s="18">
        <v>14401</v>
      </c>
      <c r="E25" s="18">
        <v>14443</v>
      </c>
      <c r="F25" s="18">
        <v>14562</v>
      </c>
      <c r="G25" s="19">
        <v>14553</v>
      </c>
      <c r="H25" s="17">
        <f t="shared" si="0"/>
        <v>-9</v>
      </c>
      <c r="I25" s="20">
        <f t="shared" si="1"/>
        <v>-6.1804697156986332E-4</v>
      </c>
      <c r="J25" s="21">
        <f t="shared" si="2"/>
        <v>20</v>
      </c>
      <c r="K25" s="22">
        <f t="shared" si="3"/>
        <v>21</v>
      </c>
      <c r="L25" s="23">
        <f t="shared" si="4"/>
        <v>152</v>
      </c>
      <c r="M25" s="24">
        <f t="shared" si="5"/>
        <v>1.05548225817651E-2</v>
      </c>
      <c r="N25" s="25">
        <f t="shared" si="6"/>
        <v>21</v>
      </c>
      <c r="O25" s="22">
        <f t="shared" si="7"/>
        <v>18</v>
      </c>
      <c r="P25" s="25">
        <f t="shared" si="8"/>
        <v>110</v>
      </c>
      <c r="Q25" s="29">
        <f t="shared" si="9"/>
        <v>7.6161462300077254E-3</v>
      </c>
      <c r="R25" s="25">
        <f t="shared" si="10"/>
        <v>21</v>
      </c>
      <c r="S25" s="30">
        <f t="shared" si="11"/>
        <v>17</v>
      </c>
    </row>
    <row r="26" spans="1:20" x14ac:dyDescent="0.2">
      <c r="A26" s="15" t="s">
        <v>27</v>
      </c>
      <c r="B26" s="16">
        <v>33169</v>
      </c>
      <c r="C26" s="17">
        <v>33314</v>
      </c>
      <c r="D26" s="18">
        <v>34423</v>
      </c>
      <c r="E26" s="18">
        <v>34485</v>
      </c>
      <c r="F26" s="18">
        <v>35060</v>
      </c>
      <c r="G26" s="19">
        <v>35048</v>
      </c>
      <c r="H26" s="17">
        <f t="shared" si="0"/>
        <v>-12</v>
      </c>
      <c r="I26" s="20">
        <f t="shared" si="1"/>
        <v>-3.422703936108995E-4</v>
      </c>
      <c r="J26" s="21">
        <f t="shared" si="2"/>
        <v>21</v>
      </c>
      <c r="K26" s="22">
        <f t="shared" si="3"/>
        <v>20</v>
      </c>
      <c r="L26" s="23">
        <f t="shared" si="4"/>
        <v>625</v>
      </c>
      <c r="M26" s="24">
        <f t="shared" si="5"/>
        <v>1.8156465154112178E-2</v>
      </c>
      <c r="N26" s="25">
        <f t="shared" si="6"/>
        <v>9</v>
      </c>
      <c r="O26" s="22">
        <f t="shared" si="7"/>
        <v>13</v>
      </c>
      <c r="P26" s="25">
        <f t="shared" si="8"/>
        <v>563</v>
      </c>
      <c r="Q26" s="29">
        <f t="shared" si="9"/>
        <v>1.6325938813977148E-2</v>
      </c>
      <c r="R26" s="25">
        <f t="shared" si="10"/>
        <v>10</v>
      </c>
      <c r="S26" s="30">
        <f t="shared" si="11"/>
        <v>13</v>
      </c>
    </row>
    <row r="27" spans="1:20" x14ac:dyDescent="0.2">
      <c r="A27" s="15" t="s">
        <v>28</v>
      </c>
      <c r="B27" s="16">
        <v>26076</v>
      </c>
      <c r="C27" s="17">
        <v>26110</v>
      </c>
      <c r="D27" s="18">
        <v>28507</v>
      </c>
      <c r="E27" s="18">
        <v>28561</v>
      </c>
      <c r="F27" s="18">
        <v>29643</v>
      </c>
      <c r="G27" s="19">
        <v>29711</v>
      </c>
      <c r="H27" s="17">
        <f t="shared" si="0"/>
        <v>68</v>
      </c>
      <c r="I27" s="20">
        <f t="shared" si="1"/>
        <v>2.2939648483621955E-3</v>
      </c>
      <c r="J27" s="21">
        <f t="shared" si="2"/>
        <v>4</v>
      </c>
      <c r="K27" s="22">
        <f t="shared" si="3"/>
        <v>6</v>
      </c>
      <c r="L27" s="23">
        <f t="shared" si="4"/>
        <v>1204</v>
      </c>
      <c r="M27" s="24">
        <f t="shared" si="5"/>
        <v>4.2235240467253687E-2</v>
      </c>
      <c r="N27" s="25">
        <f t="shared" si="6"/>
        <v>6</v>
      </c>
      <c r="O27" s="22">
        <f t="shared" si="7"/>
        <v>3</v>
      </c>
      <c r="P27" s="25">
        <f t="shared" si="8"/>
        <v>1150</v>
      </c>
      <c r="Q27" s="29">
        <f t="shared" si="9"/>
        <v>4.0264696614264128E-2</v>
      </c>
      <c r="R27" s="25">
        <f t="shared" si="10"/>
        <v>5</v>
      </c>
      <c r="S27" s="30">
        <f t="shared" si="11"/>
        <v>3</v>
      </c>
    </row>
    <row r="28" spans="1:20" x14ac:dyDescent="0.2">
      <c r="A28" s="15" t="s">
        <v>29</v>
      </c>
      <c r="B28" s="16">
        <v>16569</v>
      </c>
      <c r="C28" s="17">
        <v>16716</v>
      </c>
      <c r="D28" s="18">
        <v>19275</v>
      </c>
      <c r="E28" s="18">
        <v>19219</v>
      </c>
      <c r="F28" s="18">
        <v>20596</v>
      </c>
      <c r="G28" s="19">
        <v>20780</v>
      </c>
      <c r="H28" s="17">
        <f t="shared" si="0"/>
        <v>184</v>
      </c>
      <c r="I28" s="20">
        <f t="shared" si="1"/>
        <v>8.9337735482617475E-3</v>
      </c>
      <c r="J28" s="21">
        <f t="shared" si="2"/>
        <v>1</v>
      </c>
      <c r="K28" s="22">
        <f t="shared" si="3"/>
        <v>2</v>
      </c>
      <c r="L28" s="23">
        <f t="shared" si="4"/>
        <v>1505</v>
      </c>
      <c r="M28" s="24">
        <f t="shared" si="5"/>
        <v>7.8080415045395535E-2</v>
      </c>
      <c r="N28" s="25">
        <f t="shared" si="6"/>
        <v>3</v>
      </c>
      <c r="O28" s="22">
        <f t="shared" si="7"/>
        <v>1</v>
      </c>
      <c r="P28" s="25">
        <f t="shared" si="8"/>
        <v>1561</v>
      </c>
      <c r="Q28" s="29">
        <f t="shared" si="9"/>
        <v>8.1221707685103173E-2</v>
      </c>
      <c r="R28" s="25">
        <f t="shared" si="10"/>
        <v>3</v>
      </c>
      <c r="S28" s="30">
        <f t="shared" si="11"/>
        <v>1</v>
      </c>
    </row>
    <row r="29" spans="1:20" x14ac:dyDescent="0.2">
      <c r="A29" s="15" t="s">
        <v>30</v>
      </c>
      <c r="B29" s="16">
        <v>22803</v>
      </c>
      <c r="C29" s="17">
        <v>22858</v>
      </c>
      <c r="D29" s="18">
        <v>23707</v>
      </c>
      <c r="E29" s="18">
        <v>23778</v>
      </c>
      <c r="F29" s="18">
        <v>23864</v>
      </c>
      <c r="G29" s="19">
        <v>23845</v>
      </c>
      <c r="H29" s="17">
        <f t="shared" si="0"/>
        <v>-19</v>
      </c>
      <c r="I29" s="20">
        <f t="shared" si="1"/>
        <v>-7.9617834394907216E-4</v>
      </c>
      <c r="J29" s="21">
        <f t="shared" si="2"/>
        <v>24</v>
      </c>
      <c r="K29" s="22">
        <f t="shared" si="3"/>
        <v>24</v>
      </c>
      <c r="L29" s="23">
        <f t="shared" si="4"/>
        <v>138</v>
      </c>
      <c r="M29" s="24">
        <f t="shared" si="5"/>
        <v>5.8210655080777052E-3</v>
      </c>
      <c r="N29" s="25">
        <f t="shared" si="6"/>
        <v>23</v>
      </c>
      <c r="O29" s="22">
        <f t="shared" si="7"/>
        <v>21</v>
      </c>
      <c r="P29" s="25">
        <f t="shared" si="8"/>
        <v>67</v>
      </c>
      <c r="Q29" s="29">
        <f t="shared" si="9"/>
        <v>2.8177306754142428E-3</v>
      </c>
      <c r="R29" s="25">
        <f t="shared" si="10"/>
        <v>24</v>
      </c>
      <c r="S29" s="30">
        <f t="shared" si="11"/>
        <v>23</v>
      </c>
    </row>
    <row r="30" spans="1:20" x14ac:dyDescent="0.2">
      <c r="A30" s="15" t="s">
        <v>31</v>
      </c>
      <c r="B30" s="16">
        <v>40632</v>
      </c>
      <c r="C30" s="17">
        <v>40582</v>
      </c>
      <c r="D30" s="18">
        <v>42868</v>
      </c>
      <c r="E30" s="18">
        <v>42879</v>
      </c>
      <c r="F30" s="18">
        <v>43482</v>
      </c>
      <c r="G30" s="19">
        <v>43476</v>
      </c>
      <c r="H30" s="17">
        <f t="shared" si="0"/>
        <v>-6</v>
      </c>
      <c r="I30" s="20">
        <f t="shared" si="1"/>
        <v>-1.3798813302057233E-4</v>
      </c>
      <c r="J30" s="21">
        <f t="shared" si="2"/>
        <v>19</v>
      </c>
      <c r="K30" s="22">
        <f t="shared" si="3"/>
        <v>19</v>
      </c>
      <c r="L30" s="23">
        <f t="shared" si="4"/>
        <v>608</v>
      </c>
      <c r="M30" s="24">
        <f t="shared" si="5"/>
        <v>1.4183073621349296E-2</v>
      </c>
      <c r="N30" s="25">
        <f t="shared" si="6"/>
        <v>10</v>
      </c>
      <c r="O30" s="22">
        <f t="shared" si="7"/>
        <v>15</v>
      </c>
      <c r="P30" s="25">
        <f t="shared" si="8"/>
        <v>597</v>
      </c>
      <c r="Q30" s="29">
        <f t="shared" si="9"/>
        <v>1.3922899321346049E-2</v>
      </c>
      <c r="R30" s="25">
        <f t="shared" si="10"/>
        <v>9</v>
      </c>
      <c r="S30" s="30">
        <f t="shared" si="11"/>
        <v>14</v>
      </c>
    </row>
    <row r="31" spans="1:20" x14ac:dyDescent="0.2">
      <c r="A31" s="15" t="s">
        <v>32</v>
      </c>
      <c r="B31" s="16">
        <v>37552</v>
      </c>
      <c r="C31" s="17">
        <v>37597</v>
      </c>
      <c r="D31" s="18">
        <v>39139</v>
      </c>
      <c r="E31" s="18">
        <v>39233</v>
      </c>
      <c r="F31" s="18">
        <v>39113</v>
      </c>
      <c r="G31" s="19">
        <v>39037</v>
      </c>
      <c r="H31" s="17">
        <f t="shared" si="0"/>
        <v>-76</v>
      </c>
      <c r="I31" s="20">
        <f t="shared" si="1"/>
        <v>-1.9430879758648434E-3</v>
      </c>
      <c r="J31" s="21">
        <f t="shared" si="2"/>
        <v>28</v>
      </c>
      <c r="K31" s="22">
        <f t="shared" si="3"/>
        <v>27</v>
      </c>
      <c r="L31" s="23">
        <f t="shared" si="4"/>
        <v>-102</v>
      </c>
      <c r="M31" s="24">
        <f t="shared" si="5"/>
        <v>-2.606096221160481E-3</v>
      </c>
      <c r="N31" s="25">
        <f t="shared" si="6"/>
        <v>30</v>
      </c>
      <c r="O31" s="22">
        <f t="shared" si="7"/>
        <v>28</v>
      </c>
      <c r="P31" s="25">
        <f t="shared" si="8"/>
        <v>-196</v>
      </c>
      <c r="Q31" s="29">
        <f t="shared" si="9"/>
        <v>-4.9957943567914276E-3</v>
      </c>
      <c r="R31" s="25">
        <f t="shared" si="10"/>
        <v>30</v>
      </c>
      <c r="S31" s="30">
        <f t="shared" si="11"/>
        <v>28</v>
      </c>
    </row>
    <row r="32" spans="1:20" x14ac:dyDescent="0.2">
      <c r="A32" s="15" t="s">
        <v>33</v>
      </c>
      <c r="B32" s="16">
        <v>10735</v>
      </c>
      <c r="C32" s="17">
        <v>10814</v>
      </c>
      <c r="D32" s="18">
        <v>11432</v>
      </c>
      <c r="E32" s="18">
        <v>11461</v>
      </c>
      <c r="F32" s="18">
        <v>11792</v>
      </c>
      <c r="G32" s="19">
        <v>11795</v>
      </c>
      <c r="H32" s="17">
        <f t="shared" si="0"/>
        <v>3</v>
      </c>
      <c r="I32" s="20">
        <f t="shared" si="1"/>
        <v>2.5440976933510662E-4</v>
      </c>
      <c r="J32" s="21">
        <f t="shared" si="2"/>
        <v>16</v>
      </c>
      <c r="K32" s="22">
        <f t="shared" si="3"/>
        <v>15</v>
      </c>
      <c r="L32" s="23">
        <f t="shared" si="4"/>
        <v>363</v>
      </c>
      <c r="M32" s="24">
        <f t="shared" si="5"/>
        <v>3.1752974107767562E-2</v>
      </c>
      <c r="N32" s="25">
        <f t="shared" si="6"/>
        <v>12</v>
      </c>
      <c r="O32" s="22">
        <f t="shared" si="7"/>
        <v>5</v>
      </c>
      <c r="P32" s="25">
        <f t="shared" si="8"/>
        <v>334</v>
      </c>
      <c r="Q32" s="29">
        <f t="shared" si="9"/>
        <v>2.914230869906631E-2</v>
      </c>
      <c r="R32" s="25">
        <f t="shared" si="10"/>
        <v>11</v>
      </c>
      <c r="S32" s="30">
        <f t="shared" si="11"/>
        <v>6</v>
      </c>
    </row>
    <row r="33" spans="1:19" x14ac:dyDescent="0.2">
      <c r="A33" s="15" t="s">
        <v>34</v>
      </c>
      <c r="B33" s="16">
        <v>33799</v>
      </c>
      <c r="C33" s="17">
        <v>33968</v>
      </c>
      <c r="D33" s="18">
        <v>34785</v>
      </c>
      <c r="E33" s="18">
        <v>34872</v>
      </c>
      <c r="F33" s="18">
        <v>34493</v>
      </c>
      <c r="G33" s="19">
        <v>34367</v>
      </c>
      <c r="H33" s="17">
        <f t="shared" si="0"/>
        <v>-126</v>
      </c>
      <c r="I33" s="20">
        <f t="shared" si="1"/>
        <v>-3.6529150842199432E-3</v>
      </c>
      <c r="J33" s="21">
        <f t="shared" si="2"/>
        <v>30</v>
      </c>
      <c r="K33" s="22">
        <f t="shared" si="3"/>
        <v>31</v>
      </c>
      <c r="L33" s="23">
        <f t="shared" si="4"/>
        <v>-418</v>
      </c>
      <c r="M33" s="24">
        <f t="shared" si="5"/>
        <v>-1.2016673853672555E-2</v>
      </c>
      <c r="N33" s="25">
        <f t="shared" si="6"/>
        <v>32</v>
      </c>
      <c r="O33" s="22">
        <f t="shared" si="7"/>
        <v>32</v>
      </c>
      <c r="P33" s="25">
        <f t="shared" si="8"/>
        <v>-505</v>
      </c>
      <c r="Q33" s="29">
        <f t="shared" si="9"/>
        <v>-1.4481532461573798E-2</v>
      </c>
      <c r="R33" s="25">
        <f t="shared" si="10"/>
        <v>32</v>
      </c>
      <c r="S33" s="30">
        <f t="shared" si="11"/>
        <v>32</v>
      </c>
    </row>
    <row r="34" spans="1:19" x14ac:dyDescent="0.2">
      <c r="A34" s="15" t="s">
        <v>35</v>
      </c>
      <c r="B34" s="16">
        <v>5146</v>
      </c>
      <c r="C34" s="17">
        <v>5194</v>
      </c>
      <c r="D34" s="18">
        <v>5466</v>
      </c>
      <c r="E34" s="18">
        <v>5453</v>
      </c>
      <c r="F34" s="18">
        <v>5536</v>
      </c>
      <c r="G34" s="19">
        <v>5590</v>
      </c>
      <c r="H34" s="17">
        <f t="shared" si="0"/>
        <v>54</v>
      </c>
      <c r="I34" s="20">
        <f t="shared" si="1"/>
        <v>9.7543352601157096E-3</v>
      </c>
      <c r="J34" s="21">
        <f t="shared" si="2"/>
        <v>5</v>
      </c>
      <c r="K34" s="22">
        <f t="shared" si="3"/>
        <v>1</v>
      </c>
      <c r="L34" s="23">
        <f t="shared" si="4"/>
        <v>124</v>
      </c>
      <c r="M34" s="24">
        <f t="shared" si="5"/>
        <v>2.2685693377241023E-2</v>
      </c>
      <c r="N34" s="25">
        <f t="shared" si="6"/>
        <v>24</v>
      </c>
      <c r="O34" s="22">
        <f t="shared" si="7"/>
        <v>9</v>
      </c>
      <c r="P34" s="25">
        <f t="shared" si="8"/>
        <v>137</v>
      </c>
      <c r="Q34" s="29">
        <f t="shared" si="9"/>
        <v>2.5123785072437288E-2</v>
      </c>
      <c r="R34" s="25">
        <f t="shared" si="10"/>
        <v>20</v>
      </c>
      <c r="S34" s="30">
        <f t="shared" si="11"/>
        <v>8</v>
      </c>
    </row>
    <row r="35" spans="1:19" x14ac:dyDescent="0.2">
      <c r="A35" s="15" t="s">
        <v>36</v>
      </c>
      <c r="B35" s="16">
        <v>43019</v>
      </c>
      <c r="C35" s="17">
        <v>43183</v>
      </c>
      <c r="D35" s="18">
        <v>44116</v>
      </c>
      <c r="E35" s="18">
        <v>44225</v>
      </c>
      <c r="F35" s="18">
        <v>44046</v>
      </c>
      <c r="G35" s="19">
        <v>43864</v>
      </c>
      <c r="H35" s="17">
        <f t="shared" si="0"/>
        <v>-182</v>
      </c>
      <c r="I35" s="20">
        <f t="shared" si="1"/>
        <v>-4.1320437724197134E-3</v>
      </c>
      <c r="J35" s="21">
        <f t="shared" si="2"/>
        <v>31</v>
      </c>
      <c r="K35" s="22">
        <f t="shared" si="3"/>
        <v>32</v>
      </c>
      <c r="L35" s="23">
        <f t="shared" si="4"/>
        <v>-252</v>
      </c>
      <c r="M35" s="24">
        <f t="shared" si="5"/>
        <v>-5.7122132559616068E-3</v>
      </c>
      <c r="N35" s="25">
        <f t="shared" si="6"/>
        <v>31</v>
      </c>
      <c r="O35" s="22">
        <f t="shared" si="7"/>
        <v>30</v>
      </c>
      <c r="P35" s="25">
        <f t="shared" si="8"/>
        <v>-361</v>
      </c>
      <c r="Q35" s="29">
        <f t="shared" si="9"/>
        <v>-8.1628038439796047E-3</v>
      </c>
      <c r="R35" s="25">
        <f t="shared" si="10"/>
        <v>31</v>
      </c>
      <c r="S35" s="30">
        <f t="shared" si="11"/>
        <v>31</v>
      </c>
    </row>
    <row r="36" spans="1:19" x14ac:dyDescent="0.2">
      <c r="A36" s="15" t="s">
        <v>37</v>
      </c>
      <c r="B36" s="16">
        <v>19413</v>
      </c>
      <c r="C36" s="17">
        <v>19514</v>
      </c>
      <c r="D36" s="18">
        <v>20773</v>
      </c>
      <c r="E36" s="18">
        <v>20780</v>
      </c>
      <c r="F36" s="18">
        <v>21431</v>
      </c>
      <c r="G36" s="19">
        <v>21446</v>
      </c>
      <c r="H36" s="17">
        <f t="shared" si="0"/>
        <v>15</v>
      </c>
      <c r="I36" s="20">
        <f t="shared" si="1"/>
        <v>6.9992067565682881E-4</v>
      </c>
      <c r="J36" s="21">
        <f t="shared" si="2"/>
        <v>12</v>
      </c>
      <c r="K36" s="22">
        <f t="shared" si="3"/>
        <v>10</v>
      </c>
      <c r="L36" s="23">
        <f t="shared" si="4"/>
        <v>673</v>
      </c>
      <c r="M36" s="24">
        <f t="shared" si="5"/>
        <v>3.23978240985896E-2</v>
      </c>
      <c r="N36" s="25">
        <f t="shared" si="6"/>
        <v>8</v>
      </c>
      <c r="O36" s="22">
        <f t="shared" si="7"/>
        <v>4</v>
      </c>
      <c r="P36" s="25">
        <f t="shared" si="8"/>
        <v>666</v>
      </c>
      <c r="Q36" s="29">
        <f t="shared" si="9"/>
        <v>3.205004812319534E-2</v>
      </c>
      <c r="R36" s="25">
        <f t="shared" si="10"/>
        <v>8</v>
      </c>
      <c r="S36" s="30">
        <f t="shared" si="11"/>
        <v>5</v>
      </c>
    </row>
    <row r="37" spans="1:19" x14ac:dyDescent="0.2">
      <c r="A37" s="15" t="s">
        <v>38</v>
      </c>
      <c r="B37" s="57">
        <v>11771</v>
      </c>
      <c r="C37" s="58">
        <v>11796</v>
      </c>
      <c r="D37" s="59">
        <v>12068</v>
      </c>
      <c r="E37" s="59">
        <v>12049</v>
      </c>
      <c r="F37" s="59">
        <v>11961</v>
      </c>
      <c r="G37" s="60">
        <v>11980</v>
      </c>
      <c r="H37" s="17">
        <f t="shared" si="0"/>
        <v>19</v>
      </c>
      <c r="I37" s="20">
        <f t="shared" si="1"/>
        <v>1.5884959451550884E-3</v>
      </c>
      <c r="J37" s="21">
        <f t="shared" si="2"/>
        <v>10</v>
      </c>
      <c r="K37" s="22">
        <f t="shared" si="3"/>
        <v>8</v>
      </c>
      <c r="L37" s="23">
        <f t="shared" si="4"/>
        <v>-88</v>
      </c>
      <c r="M37" s="24">
        <f t="shared" si="5"/>
        <v>-7.2920119323831578E-3</v>
      </c>
      <c r="N37" s="25">
        <f t="shared" si="6"/>
        <v>29</v>
      </c>
      <c r="O37" s="22">
        <f t="shared" si="7"/>
        <v>31</v>
      </c>
      <c r="P37" s="25">
        <f t="shared" si="8"/>
        <v>-69</v>
      </c>
      <c r="Q37" s="29">
        <f t="shared" si="9"/>
        <v>-5.7266163167067896E-3</v>
      </c>
      <c r="R37" s="25">
        <f t="shared" si="10"/>
        <v>27</v>
      </c>
      <c r="S37" s="30">
        <f t="shared" si="11"/>
        <v>29</v>
      </c>
    </row>
    <row r="38" spans="1:19" s="9" customFormat="1" ht="13.6" x14ac:dyDescent="0.25">
      <c r="A38" s="44" t="s">
        <v>39</v>
      </c>
      <c r="B38" s="53">
        <f t="shared" ref="B38:G38" si="12">SUM(B6:B37)</f>
        <v>1000414</v>
      </c>
      <c r="C38" s="54">
        <f t="shared" si="12"/>
        <v>1003261</v>
      </c>
      <c r="D38" s="55">
        <f t="shared" si="12"/>
        <v>1053670</v>
      </c>
      <c r="E38" s="55">
        <f t="shared" si="12"/>
        <v>1054879</v>
      </c>
      <c r="F38" s="55">
        <f t="shared" si="12"/>
        <v>1068794</v>
      </c>
      <c r="G38" s="56">
        <f t="shared" si="12"/>
        <v>1068509</v>
      </c>
      <c r="H38" s="45">
        <f>G38-F38</f>
        <v>-285</v>
      </c>
      <c r="I38" s="46">
        <f t="shared" si="1"/>
        <v>-2.6665568856110156E-4</v>
      </c>
      <c r="J38" s="47"/>
      <c r="K38" s="48"/>
      <c r="L38" s="49">
        <f t="shared" si="4"/>
        <v>14839</v>
      </c>
      <c r="M38" s="50">
        <f t="shared" si="5"/>
        <v>1.4083156965653432E-2</v>
      </c>
      <c r="N38" s="47"/>
      <c r="O38" s="48"/>
      <c r="P38" s="51">
        <f t="shared" si="8"/>
        <v>13630</v>
      </c>
      <c r="Q38" s="52">
        <f t="shared" si="9"/>
        <v>1.292091320426314E-2</v>
      </c>
      <c r="R38" s="47"/>
      <c r="S38" s="48"/>
    </row>
    <row r="39" spans="1:19" s="5" customFormat="1" ht="12.1" customHeight="1" x14ac:dyDescent="0.2">
      <c r="C39" s="6"/>
      <c r="D39" s="6"/>
      <c r="H39" s="6"/>
    </row>
    <row r="40" spans="1:19" ht="23.3" customHeight="1" x14ac:dyDescent="0.2">
      <c r="A40" s="63" t="s">
        <v>40</v>
      </c>
      <c r="B40" s="63"/>
      <c r="C40" s="63"/>
      <c r="D40" s="63"/>
      <c r="E40" s="63"/>
      <c r="F40" s="63"/>
      <c r="G40" s="63"/>
      <c r="H40" s="63"/>
      <c r="I40" s="63"/>
      <c r="J40" s="63"/>
      <c r="K40" s="63"/>
      <c r="L40" s="63"/>
      <c r="M40" s="63"/>
      <c r="N40" s="63"/>
      <c r="O40" s="63"/>
      <c r="P40" s="63"/>
      <c r="Q40" s="63"/>
      <c r="R40" s="63"/>
      <c r="S40" s="63"/>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octubre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2022-12-14T19:14:12Z</dcterms:modified>
</cp:coreProperties>
</file>