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UEF\Actualizaciones pagina\Tabulados\"/>
    </mc:Choice>
  </mc:AlternateContent>
  <bookViews>
    <workbookView xWindow="0" yWindow="0" windowWidth="19195" windowHeight="6344" tabRatio="848"/>
  </bookViews>
  <sheets>
    <sheet name="Resumen Gral 08-21" sheetId="1" r:id="rId1"/>
    <sheet name="2008" sheetId="15" r:id="rId2"/>
    <sheet name="2009" sheetId="16" r:id="rId3"/>
    <sheet name="2010" sheetId="18" r:id="rId4"/>
    <sheet name="2011" sheetId="19" r:id="rId5"/>
    <sheet name="2012" sheetId="20" r:id="rId6"/>
    <sheet name="2013" sheetId="21" r:id="rId7"/>
    <sheet name="2014" sheetId="22" r:id="rId8"/>
    <sheet name="2015" sheetId="23" r:id="rId9"/>
    <sheet name="2016" sheetId="24" r:id="rId10"/>
    <sheet name="2017" sheetId="25" r:id="rId11"/>
    <sheet name="2018" sheetId="26" r:id="rId12"/>
    <sheet name="2019" sheetId="27" r:id="rId13"/>
    <sheet name="2020" sheetId="28" r:id="rId14"/>
    <sheet name="2021" sheetId="29" r:id="rId15"/>
    <sheet name="2022" sheetId="30" r:id="rId16"/>
  </sheets>
  <definedNames>
    <definedName name="rowNest1" localSheetId="9">'2016'!$Q$13</definedName>
    <definedName name="sortIcon" localSheetId="9">'2016'!#REF!</definedName>
  </definedNames>
  <calcPr calcId="162913"/>
</workbook>
</file>

<file path=xl/calcChain.xml><?xml version="1.0" encoding="utf-8"?>
<calcChain xmlns="http://schemas.openxmlformats.org/spreadsheetml/2006/main">
  <c r="S10" i="1" l="1"/>
  <c r="R17" i="1"/>
  <c r="R16" i="1"/>
  <c r="R15" i="1"/>
  <c r="R14" i="1"/>
  <c r="R13" i="1"/>
  <c r="R12" i="1"/>
  <c r="R11" i="1"/>
  <c r="R10" i="1"/>
  <c r="Q18" i="1"/>
  <c r="S17" i="1"/>
  <c r="S16" i="1"/>
  <c r="S15" i="1"/>
  <c r="S14" i="1"/>
  <c r="S13" i="1"/>
  <c r="S12" i="1"/>
  <c r="S11" i="1"/>
  <c r="R18" i="1" l="1"/>
  <c r="S18" i="1"/>
  <c r="B19" i="30" l="1"/>
  <c r="P18" i="1"/>
  <c r="M18" i="30"/>
  <c r="M19" i="30" s="1"/>
  <c r="L18" i="30"/>
  <c r="L19" i="30" s="1"/>
  <c r="K18" i="30"/>
  <c r="J18" i="30"/>
  <c r="I18" i="30"/>
  <c r="H18" i="30"/>
  <c r="G18" i="30"/>
  <c r="F18" i="30"/>
  <c r="E18" i="30"/>
  <c r="D18" i="30"/>
  <c r="C18" i="30"/>
  <c r="B18" i="30"/>
  <c r="O18" i="1"/>
  <c r="K19" i="30" l="1"/>
  <c r="J19" i="30"/>
  <c r="H19" i="30"/>
  <c r="F19" i="30"/>
  <c r="E19" i="30"/>
  <c r="D19" i="30"/>
  <c r="C19" i="30"/>
  <c r="G19" i="30"/>
  <c r="I19" i="30"/>
  <c r="L18" i="29"/>
  <c r="L19" i="29" s="1"/>
  <c r="C19" i="29" l="1"/>
  <c r="C18" i="29" l="1"/>
  <c r="D18" i="29"/>
  <c r="E18" i="29"/>
  <c r="F18" i="29"/>
  <c r="G18" i="29"/>
  <c r="G19" i="29" s="1"/>
  <c r="H18" i="29"/>
  <c r="I18" i="29"/>
  <c r="J18" i="29"/>
  <c r="J19" i="29" s="1"/>
  <c r="K18" i="29"/>
  <c r="M18" i="29"/>
  <c r="M19" i="29" s="1"/>
  <c r="B18" i="29"/>
  <c r="D19" i="29" l="1"/>
  <c r="I19" i="29"/>
  <c r="H19" i="29"/>
  <c r="E19" i="29"/>
  <c r="K19" i="29"/>
  <c r="F19" i="29"/>
  <c r="M18" i="28" l="1"/>
  <c r="K18" i="28"/>
  <c r="L19" i="28" s="1"/>
  <c r="J18" i="28"/>
  <c r="I18" i="28"/>
  <c r="H18" i="28"/>
  <c r="G18" i="28"/>
  <c r="F18" i="28"/>
  <c r="E18" i="28"/>
  <c r="D18" i="28"/>
  <c r="C18" i="28"/>
  <c r="B18" i="28"/>
  <c r="M18" i="1"/>
  <c r="B19" i="29" l="1"/>
  <c r="M19" i="28"/>
  <c r="H19" i="28"/>
  <c r="J19" i="28"/>
  <c r="F19" i="28"/>
  <c r="K19" i="28"/>
  <c r="I19" i="28"/>
  <c r="C19" i="28"/>
  <c r="G19" i="28"/>
  <c r="D19" i="28"/>
  <c r="E19" i="28"/>
  <c r="B18" i="15" l="1"/>
  <c r="C18" i="15"/>
  <c r="D18" i="15"/>
  <c r="E18" i="15"/>
  <c r="F18" i="15"/>
  <c r="G18" i="15"/>
  <c r="H18" i="15"/>
  <c r="I18" i="15"/>
  <c r="J18" i="15"/>
  <c r="K18" i="15"/>
  <c r="L18" i="15"/>
  <c r="M18" i="27" l="1"/>
  <c r="L18" i="27"/>
  <c r="K18" i="27"/>
  <c r="J18" i="27"/>
  <c r="I18" i="27"/>
  <c r="H18" i="27"/>
  <c r="I19" i="27" s="1"/>
  <c r="G18" i="27"/>
  <c r="F18" i="27"/>
  <c r="F19" i="27" s="1"/>
  <c r="E18" i="27"/>
  <c r="D18" i="27"/>
  <c r="C18" i="27"/>
  <c r="B18" i="27"/>
  <c r="M18" i="26"/>
  <c r="L18" i="26"/>
  <c r="K18" i="26"/>
  <c r="J18" i="26"/>
  <c r="I18" i="26"/>
  <c r="H18" i="26"/>
  <c r="G18" i="26"/>
  <c r="F18" i="26"/>
  <c r="F19" i="26" s="1"/>
  <c r="E18" i="26"/>
  <c r="D18" i="26"/>
  <c r="C18" i="26"/>
  <c r="B18" i="26"/>
  <c r="K18" i="1"/>
  <c r="M18" i="25"/>
  <c r="M19" i="25" s="1"/>
  <c r="L18" i="25"/>
  <c r="K18" i="25"/>
  <c r="K19" i="25" s="1"/>
  <c r="J18" i="25"/>
  <c r="I18" i="25"/>
  <c r="J19" i="25" s="1"/>
  <c r="H18" i="25"/>
  <c r="G18" i="25"/>
  <c r="G19" i="25" s="1"/>
  <c r="F18" i="25"/>
  <c r="E18" i="25"/>
  <c r="F19" i="25" s="1"/>
  <c r="D18" i="25"/>
  <c r="C18" i="25"/>
  <c r="D19" i="25" s="1"/>
  <c r="B18" i="25"/>
  <c r="H18" i="24"/>
  <c r="M18" i="24"/>
  <c r="L18" i="24"/>
  <c r="L19" i="24" s="1"/>
  <c r="K18" i="24"/>
  <c r="J18" i="24"/>
  <c r="K19" i="24" s="1"/>
  <c r="I18" i="24"/>
  <c r="G18" i="24"/>
  <c r="F18" i="24"/>
  <c r="E18" i="24"/>
  <c r="D18" i="24"/>
  <c r="C18" i="24"/>
  <c r="C19" i="24" s="1"/>
  <c r="B18" i="24"/>
  <c r="J18" i="1"/>
  <c r="M18" i="23"/>
  <c r="B19" i="24" s="1"/>
  <c r="L18" i="23"/>
  <c r="K18" i="23"/>
  <c r="J18" i="23"/>
  <c r="I18" i="23"/>
  <c r="H18" i="23"/>
  <c r="H19" i="23" s="1"/>
  <c r="G18" i="23"/>
  <c r="F18" i="23"/>
  <c r="E18" i="23"/>
  <c r="D18" i="23"/>
  <c r="C18" i="23"/>
  <c r="B18" i="23"/>
  <c r="L18" i="22"/>
  <c r="K18" i="22"/>
  <c r="J18" i="22"/>
  <c r="M18" i="22"/>
  <c r="I18" i="22"/>
  <c r="I19" i="22" s="1"/>
  <c r="H18" i="22"/>
  <c r="G18" i="22"/>
  <c r="H19" i="22" s="1"/>
  <c r="F18" i="22"/>
  <c r="E18" i="22"/>
  <c r="D18" i="22"/>
  <c r="C18" i="22"/>
  <c r="B18" i="22"/>
  <c r="I18" i="1"/>
  <c r="H18" i="1"/>
  <c r="M18" i="21"/>
  <c r="L18" i="21"/>
  <c r="J18" i="21"/>
  <c r="K18" i="21"/>
  <c r="I18" i="21"/>
  <c r="H18" i="21"/>
  <c r="G18" i="21"/>
  <c r="F18" i="21"/>
  <c r="E18" i="21"/>
  <c r="D18" i="21"/>
  <c r="D19" i="21" s="1"/>
  <c r="L18" i="1"/>
  <c r="C18" i="21"/>
  <c r="B18" i="21"/>
  <c r="G18" i="1"/>
  <c r="L18" i="20"/>
  <c r="L19" i="20" s="1"/>
  <c r="K18" i="20"/>
  <c r="J18" i="20"/>
  <c r="I18" i="20"/>
  <c r="M18" i="20"/>
  <c r="H18" i="20"/>
  <c r="E18" i="20"/>
  <c r="F18" i="20"/>
  <c r="G18" i="20"/>
  <c r="D18" i="20"/>
  <c r="E19" i="20" s="1"/>
  <c r="C18" i="20"/>
  <c r="B18" i="20"/>
  <c r="C19" i="20" s="1"/>
  <c r="F18" i="1"/>
  <c r="M18" i="19"/>
  <c r="G18" i="19"/>
  <c r="H18" i="19"/>
  <c r="I18" i="19"/>
  <c r="I19" i="19" s="1"/>
  <c r="J18" i="19"/>
  <c r="K18" i="19"/>
  <c r="L18" i="19"/>
  <c r="E18" i="1"/>
  <c r="F18" i="19"/>
  <c r="F19" i="19" s="1"/>
  <c r="E18" i="19"/>
  <c r="D18" i="19"/>
  <c r="C18" i="19"/>
  <c r="C19" i="19" s="1"/>
  <c r="B18" i="19"/>
  <c r="M18" i="18"/>
  <c r="L18" i="18"/>
  <c r="M19" i="18" s="1"/>
  <c r="K18" i="18"/>
  <c r="J18" i="18"/>
  <c r="I18" i="18"/>
  <c r="H18" i="18"/>
  <c r="G18" i="18"/>
  <c r="F18" i="18"/>
  <c r="E18" i="18"/>
  <c r="D18" i="18"/>
  <c r="C18" i="18"/>
  <c r="B18" i="18"/>
  <c r="L18" i="16"/>
  <c r="M18" i="16"/>
  <c r="K18" i="16"/>
  <c r="D18" i="1"/>
  <c r="E18" i="16"/>
  <c r="F18" i="16"/>
  <c r="F19" i="16" s="1"/>
  <c r="G18" i="16"/>
  <c r="H18" i="16"/>
  <c r="I19" i="16" s="1"/>
  <c r="I18" i="16"/>
  <c r="J18" i="16"/>
  <c r="D18" i="16"/>
  <c r="D19" i="16" s="1"/>
  <c r="C18" i="16"/>
  <c r="B18" i="16"/>
  <c r="M18" i="15"/>
  <c r="M19" i="15" s="1"/>
  <c r="C18" i="1"/>
  <c r="K19" i="15"/>
  <c r="D19" i="15"/>
  <c r="E19" i="15"/>
  <c r="B18" i="1"/>
  <c r="L19" i="15"/>
  <c r="I19" i="15"/>
  <c r="F19" i="21"/>
  <c r="C19" i="16"/>
  <c r="M19" i="16"/>
  <c r="G19" i="15"/>
  <c r="H19" i="15"/>
  <c r="F19" i="15"/>
  <c r="J19" i="15"/>
  <c r="E19" i="19"/>
  <c r="C19" i="15"/>
  <c r="C19" i="22"/>
  <c r="G19" i="23"/>
  <c r="G19" i="24"/>
  <c r="I19" i="24"/>
  <c r="C19" i="25"/>
  <c r="E19" i="25"/>
  <c r="I19" i="26"/>
  <c r="M19" i="22" l="1"/>
  <c r="I19" i="23"/>
  <c r="J19" i="23"/>
  <c r="D19" i="24"/>
  <c r="H19" i="25"/>
  <c r="K19" i="19"/>
  <c r="K19" i="16"/>
  <c r="H19" i="21"/>
  <c r="M19" i="23"/>
  <c r="D19" i="27"/>
  <c r="L19" i="27"/>
  <c r="B19" i="18"/>
  <c r="F19" i="22"/>
  <c r="M19" i="24"/>
  <c r="B19" i="16"/>
  <c r="J19" i="20"/>
  <c r="E19" i="21"/>
  <c r="C19" i="23"/>
  <c r="K19" i="23"/>
  <c r="E19" i="24"/>
  <c r="I19" i="25"/>
  <c r="D19" i="26"/>
  <c r="L19" i="26"/>
  <c r="D19" i="18"/>
  <c r="B19" i="23"/>
  <c r="F19" i="23"/>
  <c r="L19" i="25"/>
  <c r="J19" i="21"/>
  <c r="J19" i="22"/>
  <c r="K19" i="18"/>
  <c r="K19" i="21"/>
  <c r="E19" i="22"/>
  <c r="J19" i="16"/>
  <c r="D19" i="19"/>
  <c r="G19" i="20"/>
  <c r="I19" i="21"/>
  <c r="E19" i="23"/>
  <c r="L19" i="23"/>
  <c r="F19" i="24"/>
  <c r="H19" i="24"/>
  <c r="C19" i="26"/>
  <c r="K19" i="26"/>
  <c r="L19" i="16"/>
  <c r="G19" i="19"/>
  <c r="B19" i="21"/>
  <c r="B19" i="25"/>
  <c r="H19" i="20"/>
  <c r="J19" i="24"/>
  <c r="E19" i="26"/>
  <c r="H19" i="16"/>
  <c r="B19" i="27"/>
  <c r="L19" i="19"/>
  <c r="K19" i="22"/>
  <c r="H19" i="26"/>
  <c r="C19" i="27"/>
  <c r="K19" i="27"/>
  <c r="E19" i="16"/>
  <c r="L19" i="21"/>
  <c r="G19" i="22"/>
  <c r="J19" i="19"/>
  <c r="G19" i="21"/>
  <c r="M19" i="21"/>
  <c r="J19" i="26"/>
  <c r="E19" i="27"/>
  <c r="B19" i="28"/>
  <c r="M19" i="27"/>
  <c r="J19" i="27"/>
  <c r="H19" i="27"/>
  <c r="G19" i="26"/>
  <c r="M19" i="26"/>
  <c r="B19" i="26"/>
  <c r="D19" i="23"/>
  <c r="L19" i="22"/>
  <c r="D19" i="22"/>
  <c r="B19" i="22"/>
  <c r="C19" i="21"/>
  <c r="I19" i="20"/>
  <c r="K19" i="20"/>
  <c r="B19" i="20"/>
  <c r="F19" i="20"/>
  <c r="M19" i="20"/>
  <c r="D19" i="20"/>
  <c r="H19" i="19"/>
  <c r="M19" i="19"/>
  <c r="B19" i="19"/>
  <c r="I19" i="18"/>
  <c r="F19" i="18"/>
  <c r="H19" i="18"/>
  <c r="C19" i="18"/>
  <c r="E19" i="18"/>
  <c r="L19" i="18"/>
  <c r="G19" i="18"/>
  <c r="J19" i="18"/>
  <c r="G19" i="16"/>
  <c r="G19" i="27"/>
</calcChain>
</file>

<file path=xl/sharedStrings.xml><?xml version="1.0" encoding="utf-8"?>
<sst xmlns="http://schemas.openxmlformats.org/spreadsheetml/2006/main" count="470" uniqueCount="35">
  <si>
    <t>Agricultura, Ganadería, Silvicultura y Pesca</t>
  </si>
  <si>
    <t>Industrias Extractivas</t>
  </si>
  <si>
    <t>Industria de Transformación</t>
  </si>
  <si>
    <t>Construcción</t>
  </si>
  <si>
    <t>Ind. Elec. Cap. Agua Potable</t>
  </si>
  <si>
    <t>Comercio</t>
  </si>
  <si>
    <t>Transporte y Comunicaciones</t>
  </si>
  <si>
    <t>Servicios</t>
  </si>
  <si>
    <r>
      <t xml:space="preserve">1/ </t>
    </r>
    <r>
      <rPr>
        <sz val="8"/>
        <rFont val="Arial"/>
        <family val="2"/>
      </rPr>
      <t>Los patrones se definen como personas físicas o morales con trabajadores a su servicio bajo una relación laboral formal y que cuentan con un registro patronal expedido por el IMSS. Se hace la aclaración que el IMSS solo ha publicado información de patrones permanentes para las siguientes modalidades: 10: Régimen ordinario. 13: Permanentes del campo. 17: Reversión de cuotas.</t>
    </r>
  </si>
  <si>
    <r>
      <t xml:space="preserve">1/ </t>
    </r>
    <r>
      <rPr>
        <sz val="8"/>
        <rFont val="Arial"/>
        <family val="2"/>
      </rPr>
      <t>Los patrones se definen como personas físicas o morales con trabajadores a su servicio bajo una relación laboral formal y que cuentan con un registro patronal expedido por el IMSS. Se hace la aclaración que el IMSS solo ha publicado información de patr</t>
    </r>
    <r>
      <rPr>
        <b/>
        <sz val="8"/>
        <rFont val="Arial"/>
        <family val="2"/>
      </rPr>
      <t>ones permanentes para las siguientes modalidades: 10: Régimen ordinario. 13: Permanentes del campo. 17: Reversión de cuotas.</t>
    </r>
  </si>
  <si>
    <t>División económica</t>
  </si>
  <si>
    <t>Total</t>
  </si>
  <si>
    <t>Por división económica</t>
  </si>
  <si>
    <t>Dic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</si>
  <si>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</si>
  <si>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</si>
  <si>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</si>
  <si>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</si>
  <si>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</si>
  <si>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</si>
  <si>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</si>
  <si>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</si>
  <si>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</si>
  <si>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</si>
  <si>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</si>
  <si>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Variación mensual del total de patrones</t>
  </si>
  <si>
    <t>Comportamiento de patrones en Jalisco 1/</t>
  </si>
  <si>
    <r>
      <t>Comportamiento de patrones en Jalisco</t>
    </r>
    <r>
      <rPr>
        <b/>
        <vertAlign val="superscript"/>
        <sz val="12"/>
        <rFont val="Arial"/>
        <family val="2"/>
      </rPr>
      <t>1/</t>
    </r>
  </si>
  <si>
    <r>
      <t>FUENTE:</t>
    </r>
    <r>
      <rPr>
        <sz val="8"/>
        <rFont val="Arial"/>
        <family val="2"/>
      </rPr>
      <t xml:space="preserve"> </t>
    </r>
    <r>
      <rPr>
        <b/>
        <sz val="8"/>
        <rFont val="Arial"/>
        <family val="2"/>
      </rPr>
      <t>IIEG</t>
    </r>
    <r>
      <rPr>
        <sz val="8"/>
        <rFont val="Arial"/>
        <family val="2"/>
      </rPr>
      <t xml:space="preserve">; Instituto de Información Estadística y Geográfica, en base a datos proporcionados por el  IMSS. </t>
    </r>
  </si>
  <si>
    <t>Comportamiento de patrones en Jalisco</t>
  </si>
  <si>
    <t xml:space="preserve">Por división económica </t>
  </si>
  <si>
    <t>Por división económica 2008 - 2022</t>
  </si>
  <si>
    <t>2008-2022</t>
  </si>
  <si>
    <t>Var Septiembre 2022 respecto a Agosto 2022</t>
  </si>
  <si>
    <t>Var Septiembre 2022 respecto a Diciembre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</si>
</sst>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4" formatCode="_(* #,##0.00_);_(* \(#,##0.00\);_(* &quot;-&quot;??_);_(@_)"/>
    <numFmt numFmtId="165" formatCode="_-* #,##0_-;\-* #,##0_-;_-* &quot;-&quot;??_-;_-@_-"/>
  </numFmts>
  <fonts count="46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Times New Roman"/>
      <family val="1"/>
    </font>
    <font>
      <sz val="10"/>
      <name val="Times New Roman"/>
      <family val="1"/>
    </font>
    <font>
      <sz val="9"/>
      <name val="Times New Roman"/>
      <family val="1"/>
    </font>
    <font>
      <sz val="9"/>
      <name val="Arial"/>
      <family val="2"/>
    </font>
    <font>
      <sz val="8"/>
      <name val="Times New Roman"/>
      <family val="1"/>
    </font>
    <font>
      <sz val="8"/>
      <name val="Arial"/>
      <family val="2"/>
    </font>
    <font>
      <sz val="8"/>
      <name val="Arial"/>
      <family val="2"/>
    </font>
    <font>
      <b/>
      <sz val="10"/>
      <name val="Times New Roman"/>
      <family val="1"/>
    </font>
    <font>
      <b/>
      <sz val="8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b/>
      <vertAlign val="superscript"/>
      <sz val="12"/>
      <name val="Arial"/>
      <family val="2"/>
    </font>
    <font>
      <b/>
      <sz val="7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0"/>
      <name val="Arial"/>
      <family val="2"/>
    </font>
    <font>
      <sz val="10"/>
      <color rgb="FFFF0000"/>
      <name val="Arial"/>
      <family val="2"/>
    </font>
    <font>
      <sz val="10"/>
      <name val="Arial"/>
      <family val="2"/>
    </font>
    <font>
      <sz val="18"/>
      <color theme="3"/>
      <name val="Cambria"/>
      <family val="2"/>
      <scheme val="major"/>
    </font>
    <font>
      <sz val="11"/>
      <color rgb="FF9C5700"/>
      <name val="Calibri"/>
      <family val="2"/>
      <scheme val="minor"/>
    </font>
    <font>
      <sz val="8"/>
      <color rgb="FF000000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393D3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D9D9D9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237">
    <xf numFmtId="0" fontId="0" fillId="0" borderId="0"/>
    <xf numFmtId="0" fontId="23" fillId="2" borderId="0" applyNumberFormat="0" applyBorder="0" applyAlignment="0" applyProtection="0"/>
    <xf numFmtId="0" fontId="23" fillId="3" borderId="0" applyNumberFormat="0" applyBorder="0" applyAlignment="0" applyProtection="0"/>
    <xf numFmtId="0" fontId="23" fillId="4" borderId="0" applyNumberFormat="0" applyBorder="0" applyAlignment="0" applyProtection="0"/>
    <xf numFmtId="0" fontId="23" fillId="5" borderId="0" applyNumberFormat="0" applyBorder="0" applyAlignment="0" applyProtection="0"/>
    <xf numFmtId="0" fontId="23" fillId="6" borderId="0" applyNumberFormat="0" applyBorder="0" applyAlignment="0" applyProtection="0"/>
    <xf numFmtId="0" fontId="23" fillId="7" borderId="0" applyNumberFormat="0" applyBorder="0" applyAlignment="0" applyProtection="0"/>
    <xf numFmtId="0" fontId="23" fillId="8" borderId="0" applyNumberFormat="0" applyBorder="0" applyAlignment="0" applyProtection="0"/>
    <xf numFmtId="0" fontId="23" fillId="9" borderId="0" applyNumberFormat="0" applyBorder="0" applyAlignment="0" applyProtection="0"/>
    <xf numFmtId="0" fontId="23" fillId="10" borderId="0" applyNumberFormat="0" applyBorder="0" applyAlignment="0" applyProtection="0"/>
    <xf numFmtId="0" fontId="23" fillId="11" borderId="0" applyNumberFormat="0" applyBorder="0" applyAlignment="0" applyProtection="0"/>
    <xf numFmtId="0" fontId="23" fillId="12" borderId="0" applyNumberFormat="0" applyBorder="0" applyAlignment="0" applyProtection="0"/>
    <xf numFmtId="0" fontId="23" fillId="13" borderId="0" applyNumberFormat="0" applyBorder="0" applyAlignment="0" applyProtection="0"/>
    <xf numFmtId="0" fontId="24" fillId="14" borderId="0" applyNumberFormat="0" applyBorder="0" applyAlignment="0" applyProtection="0"/>
    <xf numFmtId="0" fontId="24" fillId="15" borderId="0" applyNumberFormat="0" applyBorder="0" applyAlignment="0" applyProtection="0"/>
    <xf numFmtId="0" fontId="24" fillId="16" borderId="0" applyNumberFormat="0" applyBorder="0" applyAlignment="0" applyProtection="0"/>
    <xf numFmtId="0" fontId="24" fillId="17" borderId="0" applyNumberFormat="0" applyBorder="0" applyAlignment="0" applyProtection="0"/>
    <xf numFmtId="0" fontId="24" fillId="18" borderId="0" applyNumberFormat="0" applyBorder="0" applyAlignment="0" applyProtection="0"/>
    <xf numFmtId="0" fontId="24" fillId="19" borderId="0" applyNumberFormat="0" applyBorder="0" applyAlignment="0" applyProtection="0"/>
    <xf numFmtId="0" fontId="25" fillId="20" borderId="0" applyNumberFormat="0" applyBorder="0" applyAlignment="0" applyProtection="0"/>
    <xf numFmtId="0" fontId="26" fillId="21" borderId="4" applyNumberFormat="0" applyAlignment="0" applyProtection="0"/>
    <xf numFmtId="0" fontId="27" fillId="22" borderId="5" applyNumberFormat="0" applyAlignment="0" applyProtection="0"/>
    <xf numFmtId="0" fontId="28" fillId="0" borderId="6" applyNumberFormat="0" applyFill="0" applyAlignment="0" applyProtection="0"/>
    <xf numFmtId="0" fontId="29" fillId="0" borderId="0" applyNumberFormat="0" applyFill="0" applyBorder="0" applyAlignment="0" applyProtection="0"/>
    <xf numFmtId="0" fontId="24" fillId="23" borderId="0" applyNumberFormat="0" applyBorder="0" applyAlignment="0" applyProtection="0"/>
    <xf numFmtId="0" fontId="24" fillId="24" borderId="0" applyNumberFormat="0" applyBorder="0" applyAlignment="0" applyProtection="0"/>
    <xf numFmtId="0" fontId="24" fillId="25" borderId="0" applyNumberFormat="0" applyBorder="0" applyAlignment="0" applyProtection="0"/>
    <xf numFmtId="0" fontId="24" fillId="26" borderId="0" applyNumberFormat="0" applyBorder="0" applyAlignment="0" applyProtection="0"/>
    <xf numFmtId="0" fontId="24" fillId="27" borderId="0" applyNumberFormat="0" applyBorder="0" applyAlignment="0" applyProtection="0"/>
    <xf numFmtId="0" fontId="24" fillId="28" borderId="0" applyNumberFormat="0" applyBorder="0" applyAlignment="0" applyProtection="0"/>
    <xf numFmtId="0" fontId="30" fillId="29" borderId="4" applyNumberFormat="0" applyAlignment="0" applyProtection="0"/>
    <xf numFmtId="0" fontId="31" fillId="30" borderId="0" applyNumberFormat="0" applyBorder="0" applyAlignment="0" applyProtection="0"/>
    <xf numFmtId="164" fontId="1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32" fillId="31" borderId="0" applyNumberFormat="0" applyBorder="0" applyAlignment="0" applyProtection="0"/>
    <xf numFmtId="0" fontId="23" fillId="0" borderId="0"/>
    <xf numFmtId="0" fontId="2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3" fillId="32" borderId="7" applyNumberFormat="0" applyFont="0" applyAlignment="0" applyProtection="0"/>
    <xf numFmtId="9" fontId="7" fillId="0" borderId="0" applyFont="0" applyFill="0" applyBorder="0" applyAlignment="0" applyProtection="0"/>
    <xf numFmtId="0" fontId="33" fillId="21" borderId="8" applyNumberFormat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9" applyNumberFormat="0" applyFill="0" applyAlignment="0" applyProtection="0"/>
    <xf numFmtId="0" fontId="38" fillId="0" borderId="10" applyNumberFormat="0" applyFill="0" applyAlignment="0" applyProtection="0"/>
    <xf numFmtId="0" fontId="29" fillId="0" borderId="11" applyNumberFormat="0" applyFill="0" applyAlignment="0" applyProtection="0"/>
    <xf numFmtId="0" fontId="39" fillId="0" borderId="12" applyNumberFormat="0" applyFill="0" applyAlignment="0" applyProtection="0"/>
    <xf numFmtId="0" fontId="6" fillId="0" borderId="0"/>
    <xf numFmtId="0" fontId="6" fillId="32" borderId="7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5" fillId="0" borderId="0"/>
    <xf numFmtId="0" fontId="5" fillId="32" borderId="7" applyNumberFormat="0" applyFont="0" applyAlignment="0" applyProtection="0"/>
    <xf numFmtId="0" fontId="5" fillId="2" borderId="0" applyNumberFormat="0" applyBorder="0" applyAlignment="0" applyProtection="0"/>
    <xf numFmtId="0" fontId="5" fillId="8" borderId="0" applyNumberFormat="0" applyBorder="0" applyAlignment="0" applyProtection="0"/>
    <xf numFmtId="0" fontId="5" fillId="3" borderId="0" applyNumberFormat="0" applyBorder="0" applyAlignment="0" applyProtection="0"/>
    <xf numFmtId="0" fontId="5" fillId="9" borderId="0" applyNumberFormat="0" applyBorder="0" applyAlignment="0" applyProtection="0"/>
    <xf numFmtId="0" fontId="5" fillId="4" borderId="0" applyNumberFormat="0" applyBorder="0" applyAlignment="0" applyProtection="0"/>
    <xf numFmtId="0" fontId="5" fillId="10" borderId="0" applyNumberFormat="0" applyBorder="0" applyAlignment="0" applyProtection="0"/>
    <xf numFmtId="0" fontId="5" fillId="5" borderId="0" applyNumberFormat="0" applyBorder="0" applyAlignment="0" applyProtection="0"/>
    <xf numFmtId="0" fontId="5" fillId="11" borderId="0" applyNumberFormat="0" applyBorder="0" applyAlignment="0" applyProtection="0"/>
    <xf numFmtId="0" fontId="5" fillId="6" borderId="0" applyNumberFormat="0" applyBorder="0" applyAlignment="0" applyProtection="0"/>
    <xf numFmtId="0" fontId="5" fillId="12" borderId="0" applyNumberFormat="0" applyBorder="0" applyAlignment="0" applyProtection="0"/>
    <xf numFmtId="0" fontId="5" fillId="7" borderId="0" applyNumberFormat="0" applyBorder="0" applyAlignment="0" applyProtection="0"/>
    <xf numFmtId="0" fontId="5" fillId="13" borderId="0" applyNumberFormat="0" applyBorder="0" applyAlignment="0" applyProtection="0"/>
    <xf numFmtId="0" fontId="5" fillId="0" borderId="0"/>
    <xf numFmtId="0" fontId="4" fillId="0" borderId="0"/>
    <xf numFmtId="0" fontId="4" fillId="32" borderId="7" applyNumberFormat="0" applyFont="0" applyAlignment="0" applyProtection="0"/>
    <xf numFmtId="0" fontId="4" fillId="2" borderId="0" applyNumberFormat="0" applyBorder="0" applyAlignment="0" applyProtection="0"/>
    <xf numFmtId="0" fontId="4" fillId="8" borderId="0" applyNumberFormat="0" applyBorder="0" applyAlignment="0" applyProtection="0"/>
    <xf numFmtId="0" fontId="4" fillId="3" borderId="0" applyNumberFormat="0" applyBorder="0" applyAlignment="0" applyProtection="0"/>
    <xf numFmtId="0" fontId="4" fillId="9" borderId="0" applyNumberFormat="0" applyBorder="0" applyAlignment="0" applyProtection="0"/>
    <xf numFmtId="0" fontId="4" fillId="4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11" borderId="0" applyNumberFormat="0" applyBorder="0" applyAlignment="0" applyProtection="0"/>
    <xf numFmtId="0" fontId="4" fillId="6" borderId="0" applyNumberFormat="0" applyBorder="0" applyAlignment="0" applyProtection="0"/>
    <xf numFmtId="0" fontId="4" fillId="12" borderId="0" applyNumberFormat="0" applyBorder="0" applyAlignment="0" applyProtection="0"/>
    <xf numFmtId="0" fontId="4" fillId="7" borderId="0" applyNumberFormat="0" applyBorder="0" applyAlignment="0" applyProtection="0"/>
    <xf numFmtId="0" fontId="4" fillId="13" borderId="0" applyNumberFormat="0" applyBorder="0" applyAlignment="0" applyProtection="0"/>
    <xf numFmtId="0" fontId="3" fillId="0" borderId="0"/>
    <xf numFmtId="0" fontId="3" fillId="32" borderId="7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2" fillId="0" borderId="0"/>
    <xf numFmtId="0" fontId="2" fillId="32" borderId="7" applyNumberFormat="0" applyFont="0" applyAlignment="0" applyProtection="0"/>
    <xf numFmtId="0" fontId="2" fillId="2" borderId="0" applyNumberFormat="0" applyBorder="0" applyAlignment="0" applyProtection="0"/>
    <xf numFmtId="0" fontId="2" fillId="8" borderId="0" applyNumberFormat="0" applyBorder="0" applyAlignment="0" applyProtection="0"/>
    <xf numFmtId="0" fontId="2" fillId="3" borderId="0" applyNumberFormat="0" applyBorder="0" applyAlignment="0" applyProtection="0"/>
    <xf numFmtId="0" fontId="2" fillId="9" borderId="0" applyNumberFormat="0" applyBorder="0" applyAlignment="0" applyProtection="0"/>
    <xf numFmtId="0" fontId="2" fillId="4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11" borderId="0" applyNumberFormat="0" applyBorder="0" applyAlignment="0" applyProtection="0"/>
    <xf numFmtId="0" fontId="2" fillId="6" borderId="0" applyNumberFormat="0" applyBorder="0" applyAlignment="0" applyProtection="0"/>
    <xf numFmtId="0" fontId="2" fillId="12" borderId="0" applyNumberFormat="0" applyBorder="0" applyAlignment="0" applyProtection="0"/>
    <xf numFmtId="0" fontId="2" fillId="7" borderId="0" applyNumberFormat="0" applyBorder="0" applyAlignment="0" applyProtection="0"/>
    <xf numFmtId="0" fontId="2" fillId="13" borderId="0" applyNumberFormat="0" applyBorder="0" applyAlignment="0" applyProtection="0"/>
    <xf numFmtId="9" fontId="2" fillId="0" borderId="0" applyFont="0" applyFill="0" applyBorder="0" applyAlignment="0" applyProtection="0"/>
    <xf numFmtId="0" fontId="1" fillId="0" borderId="0"/>
    <xf numFmtId="0" fontId="43" fillId="0" borderId="0" applyNumberFormat="0" applyFill="0" applyBorder="0" applyAlignment="0" applyProtection="0"/>
    <xf numFmtId="0" fontId="44" fillId="31" borderId="0" applyNumberFormat="0" applyBorder="0" applyAlignment="0" applyProtection="0"/>
    <xf numFmtId="0" fontId="1" fillId="32" borderId="7" applyNumberFormat="0" applyFont="0" applyAlignment="0" applyProtection="0"/>
    <xf numFmtId="0" fontId="1" fillId="2" borderId="0" applyNumberFormat="0" applyBorder="0" applyAlignment="0" applyProtection="0"/>
    <xf numFmtId="0" fontId="1" fillId="8" borderId="0" applyNumberFormat="0" applyBorder="0" applyAlignment="0" applyProtection="0"/>
    <xf numFmtId="0" fontId="1" fillId="14" borderId="0" applyNumberFormat="0" applyBorder="0" applyAlignment="0" applyProtection="0"/>
    <xf numFmtId="0" fontId="1" fillId="3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17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18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19" borderId="0" applyNumberFormat="0" applyBorder="0" applyAlignment="0" applyProtection="0"/>
    <xf numFmtId="0" fontId="32" fillId="31" borderId="0" applyNumberFormat="0" applyBorder="0" applyAlignment="0" applyProtection="0"/>
    <xf numFmtId="43" fontId="22" fillId="0" borderId="0" applyFont="0" applyFill="0" applyBorder="0" applyAlignment="0" applyProtection="0"/>
    <xf numFmtId="0" fontId="24" fillId="14" borderId="0" applyNumberFormat="0" applyBorder="0" applyAlignment="0" applyProtection="0"/>
    <xf numFmtId="0" fontId="1" fillId="0" borderId="0"/>
    <xf numFmtId="0" fontId="42" fillId="0" borderId="0"/>
    <xf numFmtId="0" fontId="24" fillId="15" borderId="0" applyNumberFormat="0" applyBorder="0" applyAlignment="0" applyProtection="0"/>
    <xf numFmtId="0" fontId="24" fillId="18" borderId="0" applyNumberFormat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24" fillId="19" borderId="0" applyNumberFormat="0" applyBorder="0" applyAlignment="0" applyProtection="0"/>
    <xf numFmtId="43" fontId="22" fillId="0" borderId="0" applyFont="0" applyFill="0" applyBorder="0" applyAlignment="0" applyProtection="0"/>
    <xf numFmtId="0" fontId="24" fillId="16" borderId="0" applyNumberFormat="0" applyBorder="0" applyAlignment="0" applyProtection="0"/>
    <xf numFmtId="0" fontId="24" fillId="17" borderId="0" applyNumberFormat="0" applyBorder="0" applyAlignment="0" applyProtection="0"/>
    <xf numFmtId="0" fontId="1" fillId="32" borderId="7" applyNumberFormat="0" applyFont="0" applyAlignment="0" applyProtection="0"/>
    <xf numFmtId="9" fontId="7" fillId="0" borderId="0" applyFont="0" applyFill="0" applyBorder="0" applyAlignment="0" applyProtection="0"/>
    <xf numFmtId="0" fontId="36" fillId="0" borderId="0" applyNumberFormat="0" applyFill="0" applyBorder="0" applyAlignment="0" applyProtection="0"/>
    <xf numFmtId="0" fontId="1" fillId="0" borderId="0"/>
    <xf numFmtId="0" fontId="1" fillId="32" borderId="7" applyNumberFormat="0" applyFont="0" applyAlignment="0" applyProtection="0"/>
    <xf numFmtId="0" fontId="1" fillId="2" borderId="0" applyNumberFormat="0" applyBorder="0" applyAlignment="0" applyProtection="0"/>
    <xf numFmtId="0" fontId="1" fillId="8" borderId="0" applyNumberFormat="0" applyBorder="0" applyAlignment="0" applyProtection="0"/>
    <xf numFmtId="0" fontId="1" fillId="3" borderId="0" applyNumberFormat="0" applyBorder="0" applyAlignment="0" applyProtection="0"/>
    <xf numFmtId="0" fontId="1" fillId="9" borderId="0" applyNumberFormat="0" applyBorder="0" applyAlignment="0" applyProtection="0"/>
    <xf numFmtId="0" fontId="1" fillId="4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0" borderId="0"/>
    <xf numFmtId="0" fontId="1" fillId="0" borderId="0"/>
    <xf numFmtId="0" fontId="1" fillId="32" borderId="7" applyNumberFormat="0" applyFont="0" applyAlignment="0" applyProtection="0"/>
    <xf numFmtId="0" fontId="1" fillId="2" borderId="0" applyNumberFormat="0" applyBorder="0" applyAlignment="0" applyProtection="0"/>
    <xf numFmtId="0" fontId="1" fillId="8" borderId="0" applyNumberFormat="0" applyBorder="0" applyAlignment="0" applyProtection="0"/>
    <xf numFmtId="0" fontId="1" fillId="3" borderId="0" applyNumberFormat="0" applyBorder="0" applyAlignment="0" applyProtection="0"/>
    <xf numFmtId="0" fontId="1" fillId="9" borderId="0" applyNumberFormat="0" applyBorder="0" applyAlignment="0" applyProtection="0"/>
    <xf numFmtId="0" fontId="1" fillId="4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0" borderId="0"/>
    <xf numFmtId="0" fontId="1" fillId="0" borderId="0"/>
    <xf numFmtId="0" fontId="1" fillId="32" borderId="7" applyNumberFormat="0" applyFont="0" applyAlignment="0" applyProtection="0"/>
    <xf numFmtId="0" fontId="1" fillId="2" borderId="0" applyNumberFormat="0" applyBorder="0" applyAlignment="0" applyProtection="0"/>
    <xf numFmtId="0" fontId="1" fillId="8" borderId="0" applyNumberFormat="0" applyBorder="0" applyAlignment="0" applyProtection="0"/>
    <xf numFmtId="0" fontId="1" fillId="3" borderId="0" applyNumberFormat="0" applyBorder="0" applyAlignment="0" applyProtection="0"/>
    <xf numFmtId="0" fontId="1" fillId="9" borderId="0" applyNumberFormat="0" applyBorder="0" applyAlignment="0" applyProtection="0"/>
    <xf numFmtId="0" fontId="1" fillId="4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0" borderId="0"/>
    <xf numFmtId="0" fontId="1" fillId="32" borderId="7" applyNumberFormat="0" applyFont="0" applyAlignment="0" applyProtection="0"/>
    <xf numFmtId="0" fontId="1" fillId="2" borderId="0" applyNumberFormat="0" applyBorder="0" applyAlignment="0" applyProtection="0"/>
    <xf numFmtId="0" fontId="1" fillId="8" borderId="0" applyNumberFormat="0" applyBorder="0" applyAlignment="0" applyProtection="0"/>
    <xf numFmtId="0" fontId="1" fillId="3" borderId="0" applyNumberFormat="0" applyBorder="0" applyAlignment="0" applyProtection="0"/>
    <xf numFmtId="0" fontId="1" fillId="9" borderId="0" applyNumberFormat="0" applyBorder="0" applyAlignment="0" applyProtection="0"/>
    <xf numFmtId="0" fontId="1" fillId="4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0" borderId="0"/>
    <xf numFmtId="0" fontId="1" fillId="32" borderId="7" applyNumberFormat="0" applyFont="0" applyAlignment="0" applyProtection="0"/>
    <xf numFmtId="0" fontId="1" fillId="2" borderId="0" applyNumberFormat="0" applyBorder="0" applyAlignment="0" applyProtection="0"/>
    <xf numFmtId="0" fontId="1" fillId="8" borderId="0" applyNumberFormat="0" applyBorder="0" applyAlignment="0" applyProtection="0"/>
    <xf numFmtId="0" fontId="1" fillId="3" borderId="0" applyNumberFormat="0" applyBorder="0" applyAlignment="0" applyProtection="0"/>
    <xf numFmtId="0" fontId="1" fillId="9" borderId="0" applyNumberFormat="0" applyBorder="0" applyAlignment="0" applyProtection="0"/>
    <xf numFmtId="0" fontId="1" fillId="4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9" fontId="1" fillId="0" borderId="0" applyFont="0" applyFill="0" applyBorder="0" applyAlignment="0" applyProtection="0"/>
  </cellStyleXfs>
  <cellXfs count="103">
    <xf numFmtId="0" fontId="0" fillId="0" borderId="0" xfId="0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9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3" fontId="0" fillId="0" borderId="0" xfId="0" applyNumberFormat="1"/>
    <xf numFmtId="0" fontId="16" fillId="0" borderId="0" xfId="41" applyFont="1"/>
    <xf numFmtId="0" fontId="8" fillId="0" borderId="0" xfId="41" applyFont="1"/>
    <xf numFmtId="0" fontId="16" fillId="0" borderId="0" xfId="41" applyFont="1" applyBorder="1"/>
    <xf numFmtId="0" fontId="8" fillId="0" borderId="0" xfId="41" applyBorder="1"/>
    <xf numFmtId="0" fontId="16" fillId="0" borderId="0" xfId="41" applyFont="1" applyBorder="1" applyAlignment="1">
      <alignment horizontal="left"/>
    </xf>
    <xf numFmtId="0" fontId="0" fillId="0" borderId="0" xfId="0" applyAlignment="1">
      <alignment wrapText="1"/>
    </xf>
    <xf numFmtId="0" fontId="18" fillId="0" borderId="0" xfId="0" applyFont="1"/>
    <xf numFmtId="0" fontId="8" fillId="0" borderId="0" xfId="0" applyFont="1"/>
    <xf numFmtId="0" fontId="16" fillId="0" borderId="0" xfId="0" applyFont="1" applyAlignment="1">
      <alignment vertical="center" wrapText="1"/>
    </xf>
    <xf numFmtId="3" fontId="16" fillId="0" borderId="0" xfId="0" applyNumberFormat="1" applyFont="1" applyAlignment="1">
      <alignment vertical="center" wrapText="1"/>
    </xf>
    <xf numFmtId="3" fontId="16" fillId="33" borderId="1" xfId="0" applyNumberFormat="1" applyFont="1" applyFill="1" applyBorder="1" applyAlignment="1">
      <alignment horizontal="right" vertical="center"/>
    </xf>
    <xf numFmtId="2" fontId="16" fillId="34" borderId="1" xfId="41" applyNumberFormat="1" applyFont="1" applyFill="1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wrapText="1"/>
    </xf>
    <xf numFmtId="0" fontId="16" fillId="0" borderId="0" xfId="0" applyFont="1" applyBorder="1" applyAlignment="1">
      <alignment vertical="center" wrapText="1"/>
    </xf>
    <xf numFmtId="3" fontId="0" fillId="0" borderId="0" xfId="0" applyNumberFormat="1" applyBorder="1"/>
    <xf numFmtId="0" fontId="11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15" fillId="0" borderId="0" xfId="0" applyFont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0" fillId="0" borderId="0" xfId="0" applyAlignment="1">
      <alignment vertical="center"/>
    </xf>
    <xf numFmtId="3" fontId="0" fillId="0" borderId="0" xfId="0" applyNumberFormat="1" applyAlignment="1">
      <alignment vertical="center"/>
    </xf>
    <xf numFmtId="3" fontId="0" fillId="0" borderId="0" xfId="0" applyNumberFormat="1" applyBorder="1" applyAlignment="1">
      <alignment vertical="center"/>
    </xf>
    <xf numFmtId="0" fontId="18" fillId="0" borderId="0" xfId="0" applyFont="1" applyAlignment="1">
      <alignment vertical="center"/>
    </xf>
    <xf numFmtId="0" fontId="0" fillId="0" borderId="0" xfId="0" applyBorder="1" applyAlignment="1">
      <alignment vertical="center"/>
    </xf>
    <xf numFmtId="0" fontId="8" fillId="0" borderId="0" xfId="41" applyFont="1" applyAlignment="1">
      <alignment vertical="center"/>
    </xf>
    <xf numFmtId="0" fontId="8" fillId="0" borderId="0" xfId="41" applyBorder="1" applyAlignment="1">
      <alignment vertical="center"/>
    </xf>
    <xf numFmtId="0" fontId="13" fillId="0" borderId="1" xfId="0" applyFont="1" applyFill="1" applyBorder="1" applyAlignment="1">
      <alignment vertical="center" wrapText="1"/>
    </xf>
    <xf numFmtId="3" fontId="13" fillId="0" borderId="1" xfId="0" applyNumberFormat="1" applyFont="1" applyFill="1" applyBorder="1" applyAlignment="1">
      <alignment vertical="center"/>
    </xf>
    <xf numFmtId="0" fontId="13" fillId="0" borderId="1" xfId="0" applyFont="1" applyFill="1" applyBorder="1" applyAlignment="1">
      <alignment vertical="center"/>
    </xf>
    <xf numFmtId="0" fontId="16" fillId="33" borderId="1" xfId="0" applyFont="1" applyFill="1" applyBorder="1" applyAlignment="1">
      <alignment horizontal="left" vertical="center" wrapText="1"/>
    </xf>
    <xf numFmtId="0" fontId="16" fillId="34" borderId="1" xfId="41" applyFont="1" applyFill="1" applyBorder="1" applyAlignment="1">
      <alignment vertical="center" wrapText="1"/>
    </xf>
    <xf numFmtId="0" fontId="7" fillId="0" borderId="0" xfId="0" applyFont="1" applyBorder="1" applyAlignment="1">
      <alignment horizontal="left" vertical="center"/>
    </xf>
    <xf numFmtId="0" fontId="16" fillId="33" borderId="1" xfId="0" applyFont="1" applyFill="1" applyBorder="1" applyAlignment="1">
      <alignment horizontal="center" vertical="center" wrapText="1"/>
    </xf>
    <xf numFmtId="0" fontId="16" fillId="33" borderId="1" xfId="0" applyFont="1" applyFill="1" applyBorder="1" applyAlignment="1">
      <alignment horizontal="center" vertical="center"/>
    </xf>
    <xf numFmtId="0" fontId="16" fillId="33" borderId="2" xfId="0" applyFont="1" applyFill="1" applyBorder="1" applyAlignment="1">
      <alignment horizontal="center" vertical="center"/>
    </xf>
    <xf numFmtId="0" fontId="16" fillId="33" borderId="1" xfId="0" applyFont="1" applyFill="1" applyBorder="1" applyAlignment="1">
      <alignment horizontal="center" vertical="center" wrapText="1"/>
    </xf>
    <xf numFmtId="0" fontId="16" fillId="33" borderId="1" xfId="0" applyFont="1" applyFill="1" applyBorder="1" applyAlignment="1">
      <alignment horizontal="center" vertical="center" wrapText="1"/>
    </xf>
    <xf numFmtId="0" fontId="16" fillId="33" borderId="1" xfId="0" applyFont="1" applyFill="1" applyBorder="1" applyAlignment="1">
      <alignment horizontal="center" vertical="center" wrapText="1"/>
    </xf>
    <xf numFmtId="0" fontId="16" fillId="33" borderId="1" xfId="0" applyFont="1" applyFill="1" applyBorder="1" applyAlignment="1">
      <alignment horizontal="center" vertical="center" wrapText="1"/>
    </xf>
    <xf numFmtId="0" fontId="16" fillId="33" borderId="1" xfId="0" applyFont="1" applyFill="1" applyBorder="1" applyAlignment="1">
      <alignment horizontal="center" vertical="center" wrapText="1"/>
    </xf>
    <xf numFmtId="0" fontId="16" fillId="33" borderId="1" xfId="0" applyFont="1" applyFill="1" applyBorder="1" applyAlignment="1">
      <alignment horizontal="center" vertical="center" wrapText="1"/>
    </xf>
    <xf numFmtId="0" fontId="16" fillId="33" borderId="1" xfId="0" applyFont="1" applyFill="1" applyBorder="1" applyAlignment="1">
      <alignment horizontal="center" vertical="center" wrapText="1"/>
    </xf>
    <xf numFmtId="0" fontId="16" fillId="33" borderId="1" xfId="0" applyFont="1" applyFill="1" applyBorder="1" applyAlignment="1">
      <alignment horizontal="center" vertical="center" wrapText="1"/>
    </xf>
    <xf numFmtId="0" fontId="16" fillId="33" borderId="1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16" fillId="33" borderId="1" xfId="0" applyFont="1" applyFill="1" applyBorder="1" applyAlignment="1">
      <alignment horizontal="center" vertical="center" wrapText="1"/>
    </xf>
    <xf numFmtId="0" fontId="16" fillId="33" borderId="1" xfId="0" applyFont="1" applyFill="1" applyBorder="1" applyAlignment="1">
      <alignment horizontal="center" vertical="center" wrapText="1"/>
    </xf>
    <xf numFmtId="0" fontId="16" fillId="33" borderId="1" xfId="0" applyFont="1" applyFill="1" applyBorder="1" applyAlignment="1">
      <alignment horizontal="center" vertical="center" wrapText="1"/>
    </xf>
    <xf numFmtId="3" fontId="13" fillId="35" borderId="1" xfId="0" applyNumberFormat="1" applyFont="1" applyFill="1" applyBorder="1" applyAlignment="1">
      <alignment vertical="center"/>
    </xf>
    <xf numFmtId="3" fontId="13" fillId="0" borderId="2" xfId="0" applyNumberFormat="1" applyFont="1" applyFill="1" applyBorder="1" applyAlignment="1">
      <alignment vertical="center"/>
    </xf>
    <xf numFmtId="0" fontId="13" fillId="0" borderId="1" xfId="39" applyFont="1" applyFill="1" applyBorder="1" applyAlignment="1">
      <alignment vertical="center" wrapText="1"/>
    </xf>
    <xf numFmtId="165" fontId="13" fillId="0" borderId="1" xfId="32" applyNumberFormat="1" applyFont="1" applyFill="1" applyBorder="1" applyAlignment="1">
      <alignment horizontal="right" vertical="center" wrapText="1"/>
    </xf>
    <xf numFmtId="165" fontId="13" fillId="0" borderId="1" xfId="33" applyNumberFormat="1" applyFont="1" applyFill="1" applyBorder="1" applyAlignment="1">
      <alignment horizontal="right" vertical="center" wrapText="1"/>
    </xf>
    <xf numFmtId="0" fontId="13" fillId="0" borderId="2" xfId="39" applyFont="1" applyFill="1" applyBorder="1" applyAlignment="1">
      <alignment vertical="center" wrapText="1"/>
    </xf>
    <xf numFmtId="165" fontId="13" fillId="0" borderId="2" xfId="33" applyNumberFormat="1" applyFont="1" applyFill="1" applyBorder="1" applyAlignment="1">
      <alignment horizontal="right" vertical="center" wrapText="1"/>
    </xf>
    <xf numFmtId="3" fontId="13" fillId="0" borderId="0" xfId="0" applyNumberFormat="1" applyFont="1" applyFill="1" applyBorder="1" applyAlignment="1">
      <alignment vertical="center"/>
    </xf>
    <xf numFmtId="0" fontId="13" fillId="0" borderId="0" xfId="39" applyFont="1" applyFill="1" applyBorder="1" applyAlignment="1">
      <alignment vertical="center" wrapText="1"/>
    </xf>
    <xf numFmtId="165" fontId="13" fillId="0" borderId="0" xfId="33" applyNumberFormat="1" applyFont="1" applyFill="1" applyBorder="1" applyAlignment="1">
      <alignment horizontal="right" vertical="center" wrapText="1"/>
    </xf>
    <xf numFmtId="0" fontId="16" fillId="33" borderId="1" xfId="0" applyFont="1" applyFill="1" applyBorder="1" applyAlignment="1">
      <alignment horizontal="center" vertical="center" wrapText="1"/>
    </xf>
    <xf numFmtId="10" fontId="0" fillId="0" borderId="0" xfId="44" applyNumberFormat="1" applyFont="1"/>
    <xf numFmtId="3" fontId="41" fillId="0" borderId="0" xfId="0" applyNumberFormat="1" applyFont="1" applyAlignment="1">
      <alignment vertical="center"/>
    </xf>
    <xf numFmtId="3" fontId="41" fillId="0" borderId="0" xfId="0" applyNumberFormat="1" applyFont="1" applyBorder="1" applyAlignment="1">
      <alignment vertical="center"/>
    </xf>
    <xf numFmtId="10" fontId="16" fillId="0" borderId="0" xfId="44" applyNumberFormat="1" applyFont="1" applyBorder="1" applyAlignment="1">
      <alignment vertical="center" wrapText="1"/>
    </xf>
    <xf numFmtId="0" fontId="7" fillId="0" borderId="0" xfId="0" applyFont="1" applyBorder="1" applyAlignment="1">
      <alignment horizontal="left" vertical="center"/>
    </xf>
    <xf numFmtId="0" fontId="16" fillId="33" borderId="1" xfId="0" applyFont="1" applyFill="1" applyBorder="1" applyAlignment="1">
      <alignment horizontal="center" vertical="center" wrapText="1"/>
    </xf>
    <xf numFmtId="10" fontId="0" fillId="0" borderId="0" xfId="44" applyNumberFormat="1" applyFont="1" applyBorder="1"/>
    <xf numFmtId="0" fontId="7" fillId="0" borderId="0" xfId="0" applyFont="1" applyBorder="1" applyAlignment="1">
      <alignment horizontal="left" vertical="center"/>
    </xf>
    <xf numFmtId="0" fontId="16" fillId="33" borderId="2" xfId="0" applyFont="1" applyFill="1" applyBorder="1" applyAlignment="1">
      <alignment horizontal="center" vertical="center" wrapText="1"/>
    </xf>
    <xf numFmtId="0" fontId="16" fillId="33" borderId="2" xfId="40" applyFont="1" applyFill="1" applyBorder="1" applyAlignment="1">
      <alignment horizontal="center" vertical="center"/>
    </xf>
    <xf numFmtId="0" fontId="16" fillId="33" borderId="1" xfId="0" applyFont="1" applyFill="1" applyBorder="1" applyAlignment="1">
      <alignment horizontal="center" vertical="center" wrapText="1"/>
    </xf>
    <xf numFmtId="2" fontId="16" fillId="34" borderId="1" xfId="41" applyNumberFormat="1" applyFont="1" applyFill="1" applyBorder="1" applyAlignment="1">
      <alignment horizontal="right" vertical="center"/>
    </xf>
    <xf numFmtId="3" fontId="13" fillId="35" borderId="0" xfId="0" applyNumberFormat="1" applyFont="1" applyFill="1" applyBorder="1" applyAlignment="1">
      <alignment vertical="center"/>
    </xf>
    <xf numFmtId="0" fontId="16" fillId="38" borderId="2" xfId="0" applyFont="1" applyFill="1" applyBorder="1" applyAlignment="1">
      <alignment horizontal="center" vertical="center"/>
    </xf>
    <xf numFmtId="3" fontId="45" fillId="35" borderId="1" xfId="0" applyNumberFormat="1" applyFont="1" applyFill="1" applyBorder="1" applyAlignment="1">
      <alignment horizontal="right" vertical="center"/>
    </xf>
    <xf numFmtId="3" fontId="45" fillId="35" borderId="0" xfId="0" applyNumberFormat="1" applyFont="1" applyFill="1" applyBorder="1" applyAlignment="1">
      <alignment horizontal="right" vertical="center"/>
    </xf>
    <xf numFmtId="0" fontId="7" fillId="0" borderId="0" xfId="0" applyFont="1" applyBorder="1" applyAlignment="1">
      <alignment horizontal="left" vertical="center"/>
    </xf>
    <xf numFmtId="0" fontId="16" fillId="33" borderId="1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justify" vertical="center" wrapText="1"/>
    </xf>
    <xf numFmtId="0" fontId="19" fillId="0" borderId="0" xfId="0" applyFont="1" applyBorder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0" fontId="16" fillId="33" borderId="0" xfId="0" applyFont="1" applyFill="1" applyBorder="1" applyAlignment="1">
      <alignment horizontal="center" vertical="center" wrapText="1"/>
    </xf>
    <xf numFmtId="0" fontId="16" fillId="33" borderId="2" xfId="0" applyFont="1" applyFill="1" applyBorder="1" applyAlignment="1">
      <alignment horizontal="center" vertical="center" wrapText="1"/>
    </xf>
    <xf numFmtId="0" fontId="13" fillId="37" borderId="0" xfId="42" applyFont="1" applyFill="1" applyBorder="1" applyAlignment="1">
      <alignment horizontal="center" vertical="center"/>
    </xf>
    <xf numFmtId="0" fontId="40" fillId="36" borderId="1" xfId="42" applyFont="1" applyFill="1" applyBorder="1" applyAlignment="1">
      <alignment horizontal="center" vertical="center"/>
    </xf>
    <xf numFmtId="0" fontId="21" fillId="38" borderId="0" xfId="42" applyFont="1" applyFill="1" applyBorder="1" applyAlignment="1">
      <alignment horizontal="center" vertical="center" wrapText="1"/>
    </xf>
    <xf numFmtId="0" fontId="21" fillId="38" borderId="2" xfId="42" applyFont="1" applyFill="1" applyBorder="1" applyAlignment="1">
      <alignment horizontal="center" vertical="center" wrapText="1"/>
    </xf>
    <xf numFmtId="0" fontId="16" fillId="38" borderId="1" xfId="40" applyFont="1" applyFill="1" applyBorder="1" applyAlignment="1">
      <alignment horizontal="center" vertical="center"/>
    </xf>
    <xf numFmtId="0" fontId="16" fillId="33" borderId="1" xfId="0" applyFont="1" applyFill="1" applyBorder="1" applyAlignment="1">
      <alignment horizontal="center" vertical="center" wrapText="1"/>
    </xf>
    <xf numFmtId="0" fontId="40" fillId="36" borderId="0" xfId="42" applyFont="1" applyFill="1" applyBorder="1" applyAlignment="1">
      <alignment horizontal="center" vertical="center"/>
    </xf>
    <xf numFmtId="0" fontId="16" fillId="33" borderId="3" xfId="0" applyFont="1" applyFill="1" applyBorder="1" applyAlignment="1">
      <alignment horizontal="center" vertical="center" wrapText="1"/>
    </xf>
  </cellXfs>
  <cellStyles count="237">
    <cellStyle name="20% - Énfasis1" xfId="1" builtinId="30" customBuiltin="1"/>
    <cellStyle name="20% - Énfasis1 2" xfId="55"/>
    <cellStyle name="20% - Énfasis1 2 2" xfId="166"/>
    <cellStyle name="20% - Énfasis1 3" xfId="70"/>
    <cellStyle name="20% - Énfasis1 3 2" xfId="181"/>
    <cellStyle name="20% - Énfasis1 4" xfId="85"/>
    <cellStyle name="20% - Énfasis1 4 2" xfId="196"/>
    <cellStyle name="20% - Énfasis1 5" xfId="99"/>
    <cellStyle name="20% - Énfasis1 5 2" xfId="210"/>
    <cellStyle name="20% - Énfasis1 6" xfId="113"/>
    <cellStyle name="20% - Énfasis1 6 2" xfId="224"/>
    <cellStyle name="20% - Énfasis1 7" xfId="130"/>
    <cellStyle name="20% - Énfasis2" xfId="2" builtinId="34" customBuiltin="1"/>
    <cellStyle name="20% - Énfasis2 2" xfId="57"/>
    <cellStyle name="20% - Énfasis2 2 2" xfId="168"/>
    <cellStyle name="20% - Énfasis2 3" xfId="72"/>
    <cellStyle name="20% - Énfasis2 3 2" xfId="183"/>
    <cellStyle name="20% - Énfasis2 4" xfId="87"/>
    <cellStyle name="20% - Énfasis2 4 2" xfId="198"/>
    <cellStyle name="20% - Énfasis2 5" xfId="101"/>
    <cellStyle name="20% - Énfasis2 5 2" xfId="212"/>
    <cellStyle name="20% - Énfasis2 6" xfId="115"/>
    <cellStyle name="20% - Énfasis2 6 2" xfId="226"/>
    <cellStyle name="20% - Énfasis2 7" xfId="133"/>
    <cellStyle name="20% - Énfasis3" xfId="3" builtinId="38" customBuiltin="1"/>
    <cellStyle name="20% - Énfasis3 2" xfId="59"/>
    <cellStyle name="20% - Énfasis3 2 2" xfId="170"/>
    <cellStyle name="20% - Énfasis3 3" xfId="74"/>
    <cellStyle name="20% - Énfasis3 3 2" xfId="185"/>
    <cellStyle name="20% - Énfasis3 4" xfId="89"/>
    <cellStyle name="20% - Énfasis3 4 2" xfId="200"/>
    <cellStyle name="20% - Énfasis3 5" xfId="103"/>
    <cellStyle name="20% - Énfasis3 5 2" xfId="214"/>
    <cellStyle name="20% - Énfasis3 6" xfId="117"/>
    <cellStyle name="20% - Énfasis3 6 2" xfId="228"/>
    <cellStyle name="20% - Énfasis3 7" xfId="136"/>
    <cellStyle name="20% - Énfasis4" xfId="4" builtinId="42" customBuiltin="1"/>
    <cellStyle name="20% - Énfasis4 2" xfId="61"/>
    <cellStyle name="20% - Énfasis4 2 2" xfId="172"/>
    <cellStyle name="20% - Énfasis4 3" xfId="76"/>
    <cellStyle name="20% - Énfasis4 3 2" xfId="187"/>
    <cellStyle name="20% - Énfasis4 4" xfId="91"/>
    <cellStyle name="20% - Énfasis4 4 2" xfId="202"/>
    <cellStyle name="20% - Énfasis4 5" xfId="105"/>
    <cellStyle name="20% - Énfasis4 5 2" xfId="216"/>
    <cellStyle name="20% - Énfasis4 6" xfId="119"/>
    <cellStyle name="20% - Énfasis4 6 2" xfId="230"/>
    <cellStyle name="20% - Énfasis4 7" xfId="139"/>
    <cellStyle name="20% - Énfasis5" xfId="5" builtinId="46" customBuiltin="1"/>
    <cellStyle name="20% - Énfasis5 2" xfId="63"/>
    <cellStyle name="20% - Énfasis5 2 2" xfId="174"/>
    <cellStyle name="20% - Énfasis5 3" xfId="78"/>
    <cellStyle name="20% - Énfasis5 3 2" xfId="189"/>
    <cellStyle name="20% - Énfasis5 4" xfId="93"/>
    <cellStyle name="20% - Énfasis5 4 2" xfId="204"/>
    <cellStyle name="20% - Énfasis5 5" xfId="107"/>
    <cellStyle name="20% - Énfasis5 5 2" xfId="218"/>
    <cellStyle name="20% - Énfasis5 6" xfId="121"/>
    <cellStyle name="20% - Énfasis5 6 2" xfId="232"/>
    <cellStyle name="20% - Énfasis5 7" xfId="142"/>
    <cellStyle name="20% - Énfasis6" xfId="6" builtinId="50" customBuiltin="1"/>
    <cellStyle name="20% - Énfasis6 2" xfId="65"/>
    <cellStyle name="20% - Énfasis6 2 2" xfId="176"/>
    <cellStyle name="20% - Énfasis6 3" xfId="80"/>
    <cellStyle name="20% - Énfasis6 3 2" xfId="191"/>
    <cellStyle name="20% - Énfasis6 4" xfId="95"/>
    <cellStyle name="20% - Énfasis6 4 2" xfId="206"/>
    <cellStyle name="20% - Énfasis6 5" xfId="109"/>
    <cellStyle name="20% - Énfasis6 5 2" xfId="220"/>
    <cellStyle name="20% - Énfasis6 6" xfId="123"/>
    <cellStyle name="20% - Énfasis6 6 2" xfId="234"/>
    <cellStyle name="20% - Énfasis6 7" xfId="145"/>
    <cellStyle name="40% - Énfasis1" xfId="7" builtinId="31" customBuiltin="1"/>
    <cellStyle name="40% - Énfasis1 2" xfId="56"/>
    <cellStyle name="40% - Énfasis1 2 2" xfId="167"/>
    <cellStyle name="40% - Énfasis1 3" xfId="71"/>
    <cellStyle name="40% - Énfasis1 3 2" xfId="182"/>
    <cellStyle name="40% - Énfasis1 4" xfId="86"/>
    <cellStyle name="40% - Énfasis1 4 2" xfId="197"/>
    <cellStyle name="40% - Énfasis1 5" xfId="100"/>
    <cellStyle name="40% - Énfasis1 5 2" xfId="211"/>
    <cellStyle name="40% - Énfasis1 6" xfId="114"/>
    <cellStyle name="40% - Énfasis1 6 2" xfId="225"/>
    <cellStyle name="40% - Énfasis1 7" xfId="131"/>
    <cellStyle name="40% - Énfasis2" xfId="8" builtinId="35" customBuiltin="1"/>
    <cellStyle name="40% - Énfasis2 2" xfId="58"/>
    <cellStyle name="40% - Énfasis2 2 2" xfId="169"/>
    <cellStyle name="40% - Énfasis2 3" xfId="73"/>
    <cellStyle name="40% - Énfasis2 3 2" xfId="184"/>
    <cellStyle name="40% - Énfasis2 4" xfId="88"/>
    <cellStyle name="40% - Énfasis2 4 2" xfId="199"/>
    <cellStyle name="40% - Énfasis2 5" xfId="102"/>
    <cellStyle name="40% - Énfasis2 5 2" xfId="213"/>
    <cellStyle name="40% - Énfasis2 6" xfId="116"/>
    <cellStyle name="40% - Énfasis2 6 2" xfId="227"/>
    <cellStyle name="40% - Énfasis2 7" xfId="134"/>
    <cellStyle name="40% - Énfasis3" xfId="9" builtinId="39" customBuiltin="1"/>
    <cellStyle name="40% - Énfasis3 2" xfId="60"/>
    <cellStyle name="40% - Énfasis3 2 2" xfId="171"/>
    <cellStyle name="40% - Énfasis3 3" xfId="75"/>
    <cellStyle name="40% - Énfasis3 3 2" xfId="186"/>
    <cellStyle name="40% - Énfasis3 4" xfId="90"/>
    <cellStyle name="40% - Énfasis3 4 2" xfId="201"/>
    <cellStyle name="40% - Énfasis3 5" xfId="104"/>
    <cellStyle name="40% - Énfasis3 5 2" xfId="215"/>
    <cellStyle name="40% - Énfasis3 6" xfId="118"/>
    <cellStyle name="40% - Énfasis3 6 2" xfId="229"/>
    <cellStyle name="40% - Énfasis3 7" xfId="137"/>
    <cellStyle name="40% - Énfasis4" xfId="10" builtinId="43" customBuiltin="1"/>
    <cellStyle name="40% - Énfasis4 2" xfId="62"/>
    <cellStyle name="40% - Énfasis4 2 2" xfId="173"/>
    <cellStyle name="40% - Énfasis4 3" xfId="77"/>
    <cellStyle name="40% - Énfasis4 3 2" xfId="188"/>
    <cellStyle name="40% - Énfasis4 4" xfId="92"/>
    <cellStyle name="40% - Énfasis4 4 2" xfId="203"/>
    <cellStyle name="40% - Énfasis4 5" xfId="106"/>
    <cellStyle name="40% - Énfasis4 5 2" xfId="217"/>
    <cellStyle name="40% - Énfasis4 6" xfId="120"/>
    <cellStyle name="40% - Énfasis4 6 2" xfId="231"/>
    <cellStyle name="40% - Énfasis4 7" xfId="140"/>
    <cellStyle name="40% - Énfasis5" xfId="11" builtinId="47" customBuiltin="1"/>
    <cellStyle name="40% - Énfasis5 2" xfId="64"/>
    <cellStyle name="40% - Énfasis5 2 2" xfId="175"/>
    <cellStyle name="40% - Énfasis5 3" xfId="79"/>
    <cellStyle name="40% - Énfasis5 3 2" xfId="190"/>
    <cellStyle name="40% - Énfasis5 4" xfId="94"/>
    <cellStyle name="40% - Énfasis5 4 2" xfId="205"/>
    <cellStyle name="40% - Énfasis5 5" xfId="108"/>
    <cellStyle name="40% - Énfasis5 5 2" xfId="219"/>
    <cellStyle name="40% - Énfasis5 6" xfId="122"/>
    <cellStyle name="40% - Énfasis5 6 2" xfId="233"/>
    <cellStyle name="40% - Énfasis5 7" xfId="143"/>
    <cellStyle name="40% - Énfasis6" xfId="12" builtinId="51" customBuiltin="1"/>
    <cellStyle name="40% - Énfasis6 2" xfId="66"/>
    <cellStyle name="40% - Énfasis6 2 2" xfId="177"/>
    <cellStyle name="40% - Énfasis6 3" xfId="81"/>
    <cellStyle name="40% - Énfasis6 3 2" xfId="192"/>
    <cellStyle name="40% - Énfasis6 4" xfId="96"/>
    <cellStyle name="40% - Énfasis6 4 2" xfId="207"/>
    <cellStyle name="40% - Énfasis6 5" xfId="110"/>
    <cellStyle name="40% - Énfasis6 5 2" xfId="221"/>
    <cellStyle name="40% - Énfasis6 6" xfId="124"/>
    <cellStyle name="40% - Énfasis6 6 2" xfId="235"/>
    <cellStyle name="40% - Énfasis6 7" xfId="146"/>
    <cellStyle name="60% - Énfasis1" xfId="13" builtinId="32" customBuiltin="1"/>
    <cellStyle name="60% - Énfasis1 2" xfId="150"/>
    <cellStyle name="60% - Énfasis1 3" xfId="132"/>
    <cellStyle name="60% - Énfasis2" xfId="14" builtinId="36" customBuiltin="1"/>
    <cellStyle name="60% - Énfasis2 2" xfId="153"/>
    <cellStyle name="60% - Énfasis2 3" xfId="135"/>
    <cellStyle name="60% - Énfasis3" xfId="15" builtinId="40" customBuiltin="1"/>
    <cellStyle name="60% - Énfasis3 2" xfId="159"/>
    <cellStyle name="60% - Énfasis3 3" xfId="138"/>
    <cellStyle name="60% - Énfasis4" xfId="16" builtinId="44" customBuiltin="1"/>
    <cellStyle name="60% - Énfasis4 2" xfId="160"/>
    <cellStyle name="60% - Énfasis4 3" xfId="141"/>
    <cellStyle name="60% - Énfasis5" xfId="17" builtinId="48" customBuiltin="1"/>
    <cellStyle name="60% - Énfasis5 2" xfId="154"/>
    <cellStyle name="60% - Énfasis5 3" xfId="144"/>
    <cellStyle name="60% - Énfasis6" xfId="18" builtinId="52" customBuiltin="1"/>
    <cellStyle name="60% - Énfasis6 2" xfId="157"/>
    <cellStyle name="60% - Énfasis6 3" xfId="147"/>
    <cellStyle name="Bueno" xfId="19" builtinId="26" customBuiltin="1"/>
    <cellStyle name="Cálculo" xfId="20" builtinId="22" customBuiltin="1"/>
    <cellStyle name="Celda de comprobación" xfId="21" builtinId="23" customBuiltin="1"/>
    <cellStyle name="Celda vinculada" xfId="22" builtinId="24" customBuiltin="1"/>
    <cellStyle name="Encabezado 1" xfId="49" builtinId="16" customBuiltin="1"/>
    <cellStyle name="Encabezado 4" xfId="23" builtinId="19" customBuiltin="1"/>
    <cellStyle name="Énfasis1" xfId="24" builtinId="29" customBuiltin="1"/>
    <cellStyle name="Énfasis2" xfId="25" builtinId="33" customBuiltin="1"/>
    <cellStyle name="Énfasis3" xfId="26" builtinId="37" customBuiltin="1"/>
    <cellStyle name="Énfasis4" xfId="27" builtinId="41" customBuiltin="1"/>
    <cellStyle name="Énfasis5" xfId="28" builtinId="45" customBuiltin="1"/>
    <cellStyle name="Énfasis6" xfId="29" builtinId="49" customBuiltin="1"/>
    <cellStyle name="Entrada" xfId="30" builtinId="20" customBuiltin="1"/>
    <cellStyle name="Incorrecto" xfId="31" builtinId="27" customBuiltin="1"/>
    <cellStyle name="Millares" xfId="32" builtinId="3"/>
    <cellStyle name="Millares 2" xfId="33"/>
    <cellStyle name="Millares 2 2" xfId="34"/>
    <cellStyle name="Millares 2 2 2" xfId="149"/>
    <cellStyle name="Millares 2 3" xfId="155"/>
    <cellStyle name="Millares 3" xfId="35"/>
    <cellStyle name="Millares 3 2" xfId="158"/>
    <cellStyle name="Millares 4" xfId="156"/>
    <cellStyle name="Neutral" xfId="36" builtinId="28" customBuiltin="1"/>
    <cellStyle name="Neutral 2" xfId="148"/>
    <cellStyle name="Neutral 3" xfId="128"/>
    <cellStyle name="Normal" xfId="0" builtinId="0"/>
    <cellStyle name="Normal 10" xfId="126"/>
    <cellStyle name="Normal 2" xfId="37"/>
    <cellStyle name="Normal 2 2" xfId="67"/>
    <cellStyle name="Normal 2 2 2" xfId="178"/>
    <cellStyle name="Normal 2 3" xfId="82"/>
    <cellStyle name="Normal 2 3 2" xfId="193"/>
    <cellStyle name="Normal 2 4" xfId="151"/>
    <cellStyle name="Normal 3" xfId="38"/>
    <cellStyle name="Normal 4" xfId="53"/>
    <cellStyle name="Normal 4 2" xfId="164"/>
    <cellStyle name="Normal 5" xfId="68"/>
    <cellStyle name="Normal 5 2" xfId="179"/>
    <cellStyle name="Normal 6" xfId="83"/>
    <cellStyle name="Normal 6 2" xfId="194"/>
    <cellStyle name="Normal 7" xfId="97"/>
    <cellStyle name="Normal 7 2" xfId="208"/>
    <cellStyle name="Normal 8" xfId="111"/>
    <cellStyle name="Normal 8 2" xfId="222"/>
    <cellStyle name="Normal 9" xfId="152"/>
    <cellStyle name="Normal_INDIC3" xfId="39"/>
    <cellStyle name="Normal_INDICA18" xfId="40"/>
    <cellStyle name="Normal_INDICA8" xfId="41"/>
    <cellStyle name="Normal_Trab_Comer_Jal" xfId="42"/>
    <cellStyle name="Notas 2" xfId="43"/>
    <cellStyle name="Notas 2 2" xfId="161"/>
    <cellStyle name="Notas 3" xfId="54"/>
    <cellStyle name="Notas 3 2" xfId="165"/>
    <cellStyle name="Notas 4" xfId="69"/>
    <cellStyle name="Notas 4 2" xfId="180"/>
    <cellStyle name="Notas 5" xfId="84"/>
    <cellStyle name="Notas 5 2" xfId="195"/>
    <cellStyle name="Notas 6" xfId="98"/>
    <cellStyle name="Notas 6 2" xfId="209"/>
    <cellStyle name="Notas 7" xfId="112"/>
    <cellStyle name="Notas 7 2" xfId="223"/>
    <cellStyle name="Notas 8" xfId="129"/>
    <cellStyle name="Porcentaje" xfId="44" builtinId="5"/>
    <cellStyle name="Porcentaje 2" xfId="125"/>
    <cellStyle name="Porcentaje 2 2" xfId="236"/>
    <cellStyle name="Porcentaje 3" xfId="162"/>
    <cellStyle name="Salida" xfId="45" builtinId="21" customBuiltin="1"/>
    <cellStyle name="Texto de advertencia" xfId="46" builtinId="11" customBuiltin="1"/>
    <cellStyle name="Texto explicativo" xfId="47" builtinId="53" customBuiltin="1"/>
    <cellStyle name="Título" xfId="48" builtinId="15" customBuiltin="1"/>
    <cellStyle name="Título 2" xfId="50" builtinId="17" customBuiltin="1"/>
    <cellStyle name="Título 3" xfId="51" builtinId="18" customBuiltin="1"/>
    <cellStyle name="Título 4" xfId="163"/>
    <cellStyle name="Título 5" xfId="127"/>
    <cellStyle name="Total" xfId="52" builtinId="25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5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6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7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8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12</xdr:row>
      <xdr:rowOff>0</xdr:rowOff>
    </xdr:from>
    <xdr:to>
      <xdr:col>15</xdr:col>
      <xdr:colOff>76200</xdr:colOff>
      <xdr:row>12</xdr:row>
      <xdr:rowOff>133350</xdr:rowOff>
    </xdr:to>
    <xdr:pic>
      <xdr:nvPicPr>
        <xdr:cNvPr id="18696" name="2 Imagen" descr="http://189.202.239.32/cognos/ppwb/Icon/blank.gif">
          <a:extLst>
            <a:ext uri="{FF2B5EF4-FFF2-40B4-BE49-F238E27FC236}">
              <a16:creationId xmlns:a16="http://schemas.microsoft.com/office/drawing/2014/main" id="{00000000-0008-0000-0900-0000084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58550" y="1981200"/>
          <a:ext cx="762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16</xdr:col>
      <xdr:colOff>0</xdr:colOff>
      <xdr:row>12</xdr:row>
      <xdr:rowOff>0</xdr:rowOff>
    </xdr:from>
    <xdr:to>
      <xdr:col>16</xdr:col>
      <xdr:colOff>76200</xdr:colOff>
      <xdr:row>12</xdr:row>
      <xdr:rowOff>133350</xdr:rowOff>
    </xdr:to>
    <xdr:pic>
      <xdr:nvPicPr>
        <xdr:cNvPr id="18697" name="3 Imagen" descr="http://189.202.239.32/cognos/ppwb/Icon/blank.gif">
          <a:extLst>
            <a:ext uri="{FF2B5EF4-FFF2-40B4-BE49-F238E27FC236}">
              <a16:creationId xmlns:a16="http://schemas.microsoft.com/office/drawing/2014/main" id="{00000000-0008-0000-0900-0000094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20550" y="1981200"/>
          <a:ext cx="762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12</xdr:row>
      <xdr:rowOff>0</xdr:rowOff>
    </xdr:from>
    <xdr:to>
      <xdr:col>15</xdr:col>
      <xdr:colOff>76200</xdr:colOff>
      <xdr:row>12</xdr:row>
      <xdr:rowOff>133350</xdr:rowOff>
    </xdr:to>
    <xdr:pic>
      <xdr:nvPicPr>
        <xdr:cNvPr id="19709" name="2 Imagen" descr="http://189.202.239.32/cognos/ppwb/Icon/blank.gif">
          <a:extLst>
            <a:ext uri="{FF2B5EF4-FFF2-40B4-BE49-F238E27FC236}">
              <a16:creationId xmlns:a16="http://schemas.microsoft.com/office/drawing/2014/main" id="{00000000-0008-0000-0A00-0000FD4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58550" y="1981200"/>
          <a:ext cx="762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16</xdr:col>
      <xdr:colOff>0</xdr:colOff>
      <xdr:row>12</xdr:row>
      <xdr:rowOff>0</xdr:rowOff>
    </xdr:from>
    <xdr:to>
      <xdr:col>16</xdr:col>
      <xdr:colOff>76200</xdr:colOff>
      <xdr:row>12</xdr:row>
      <xdr:rowOff>133350</xdr:rowOff>
    </xdr:to>
    <xdr:pic>
      <xdr:nvPicPr>
        <xdr:cNvPr id="19710" name="3 Imagen" descr="http://189.202.239.32/cognos/ppwb/Icon/blank.gif">
          <a:extLst>
            <a:ext uri="{FF2B5EF4-FFF2-40B4-BE49-F238E27FC236}">
              <a16:creationId xmlns:a16="http://schemas.microsoft.com/office/drawing/2014/main" id="{00000000-0008-0000-0A00-0000FE4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20550" y="1981200"/>
          <a:ext cx="762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12</xdr:row>
      <xdr:rowOff>0</xdr:rowOff>
    </xdr:from>
    <xdr:to>
      <xdr:col>15</xdr:col>
      <xdr:colOff>76200</xdr:colOff>
      <xdr:row>12</xdr:row>
      <xdr:rowOff>133350</xdr:rowOff>
    </xdr:to>
    <xdr:pic>
      <xdr:nvPicPr>
        <xdr:cNvPr id="20627" name="2 Imagen" descr="http://189.202.239.32/cognos/ppwb/Icon/blank.gif">
          <a:extLst>
            <a:ext uri="{FF2B5EF4-FFF2-40B4-BE49-F238E27FC236}">
              <a16:creationId xmlns:a16="http://schemas.microsoft.com/office/drawing/2014/main" id="{00000000-0008-0000-0B00-0000935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58550" y="1981200"/>
          <a:ext cx="762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16</xdr:col>
      <xdr:colOff>0</xdr:colOff>
      <xdr:row>12</xdr:row>
      <xdr:rowOff>0</xdr:rowOff>
    </xdr:from>
    <xdr:to>
      <xdr:col>16</xdr:col>
      <xdr:colOff>76200</xdr:colOff>
      <xdr:row>12</xdr:row>
      <xdr:rowOff>133350</xdr:rowOff>
    </xdr:to>
    <xdr:pic>
      <xdr:nvPicPr>
        <xdr:cNvPr id="20628" name="3 Imagen" descr="http://189.202.239.32/cognos/ppwb/Icon/blank.gif">
          <a:extLst>
            <a:ext uri="{FF2B5EF4-FFF2-40B4-BE49-F238E27FC236}">
              <a16:creationId xmlns:a16="http://schemas.microsoft.com/office/drawing/2014/main" id="{00000000-0008-0000-0B00-0000945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20550" y="1981200"/>
          <a:ext cx="762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12</xdr:row>
      <xdr:rowOff>0</xdr:rowOff>
    </xdr:from>
    <xdr:to>
      <xdr:col>15</xdr:col>
      <xdr:colOff>76200</xdr:colOff>
      <xdr:row>12</xdr:row>
      <xdr:rowOff>133350</xdr:rowOff>
    </xdr:to>
    <xdr:pic>
      <xdr:nvPicPr>
        <xdr:cNvPr id="21515" name="2 Imagen" descr="http://189.202.239.32/cognos/ppwb/Icon/blank.gif">
          <a:extLst>
            <a:ext uri="{FF2B5EF4-FFF2-40B4-BE49-F238E27FC236}">
              <a16:creationId xmlns:a16="http://schemas.microsoft.com/office/drawing/2014/main" id="{00000000-0008-0000-0C00-00000B5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58550" y="1981200"/>
          <a:ext cx="762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16</xdr:col>
      <xdr:colOff>0</xdr:colOff>
      <xdr:row>12</xdr:row>
      <xdr:rowOff>0</xdr:rowOff>
    </xdr:from>
    <xdr:to>
      <xdr:col>16</xdr:col>
      <xdr:colOff>76200</xdr:colOff>
      <xdr:row>12</xdr:row>
      <xdr:rowOff>133350</xdr:rowOff>
    </xdr:to>
    <xdr:pic>
      <xdr:nvPicPr>
        <xdr:cNvPr id="21516" name="3 Imagen" descr="http://189.202.239.32/cognos/ppwb/Icon/blank.gif">
          <a:extLst>
            <a:ext uri="{FF2B5EF4-FFF2-40B4-BE49-F238E27FC236}">
              <a16:creationId xmlns:a16="http://schemas.microsoft.com/office/drawing/2014/main" id="{00000000-0008-0000-0C00-00000C5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20550" y="1981200"/>
          <a:ext cx="762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12</xdr:row>
      <xdr:rowOff>0</xdr:rowOff>
    </xdr:from>
    <xdr:to>
      <xdr:col>15</xdr:col>
      <xdr:colOff>76200</xdr:colOff>
      <xdr:row>12</xdr:row>
      <xdr:rowOff>133350</xdr:rowOff>
    </xdr:to>
    <xdr:pic>
      <xdr:nvPicPr>
        <xdr:cNvPr id="2" name="2 Imagen" descr="http://189.202.239.32/cognos/ppwb/Icon/blank.gif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58550" y="1981200"/>
          <a:ext cx="762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16</xdr:col>
      <xdr:colOff>0</xdr:colOff>
      <xdr:row>12</xdr:row>
      <xdr:rowOff>0</xdr:rowOff>
    </xdr:from>
    <xdr:to>
      <xdr:col>16</xdr:col>
      <xdr:colOff>76200</xdr:colOff>
      <xdr:row>12</xdr:row>
      <xdr:rowOff>133350</xdr:rowOff>
    </xdr:to>
    <xdr:pic>
      <xdr:nvPicPr>
        <xdr:cNvPr id="3" name="3 Imagen" descr="http://189.202.239.32/cognos/ppwb/Icon/blank.gif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20550" y="1981200"/>
          <a:ext cx="762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12</xdr:row>
      <xdr:rowOff>0</xdr:rowOff>
    </xdr:from>
    <xdr:to>
      <xdr:col>15</xdr:col>
      <xdr:colOff>76200</xdr:colOff>
      <xdr:row>12</xdr:row>
      <xdr:rowOff>133350</xdr:rowOff>
    </xdr:to>
    <xdr:pic>
      <xdr:nvPicPr>
        <xdr:cNvPr id="2" name="2 Imagen" descr="http://189.202.239.32/cognos/ppwb/Icon/blank.gif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58550" y="1981200"/>
          <a:ext cx="762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16</xdr:col>
      <xdr:colOff>0</xdr:colOff>
      <xdr:row>12</xdr:row>
      <xdr:rowOff>0</xdr:rowOff>
    </xdr:from>
    <xdr:to>
      <xdr:col>16</xdr:col>
      <xdr:colOff>76200</xdr:colOff>
      <xdr:row>12</xdr:row>
      <xdr:rowOff>133350</xdr:rowOff>
    </xdr:to>
    <xdr:pic>
      <xdr:nvPicPr>
        <xdr:cNvPr id="3" name="3 Imagen" descr="http://189.202.239.32/cognos/ppwb/Icon/blank.gif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20550" y="1981200"/>
          <a:ext cx="762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12</xdr:row>
      <xdr:rowOff>0</xdr:rowOff>
    </xdr:from>
    <xdr:to>
      <xdr:col>15</xdr:col>
      <xdr:colOff>76200</xdr:colOff>
      <xdr:row>12</xdr:row>
      <xdr:rowOff>133350</xdr:rowOff>
    </xdr:to>
    <xdr:pic>
      <xdr:nvPicPr>
        <xdr:cNvPr id="2" name="2 Imagen" descr="http://189.202.239.32/cognos/ppwb/Icon/blank.gif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58550" y="1981200"/>
          <a:ext cx="762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16</xdr:col>
      <xdr:colOff>0</xdr:colOff>
      <xdr:row>12</xdr:row>
      <xdr:rowOff>0</xdr:rowOff>
    </xdr:from>
    <xdr:to>
      <xdr:col>16</xdr:col>
      <xdr:colOff>76200</xdr:colOff>
      <xdr:row>12</xdr:row>
      <xdr:rowOff>133350</xdr:rowOff>
    </xdr:to>
    <xdr:pic>
      <xdr:nvPicPr>
        <xdr:cNvPr id="3" name="3 Imagen" descr="http://189.202.239.32/cognos/ppwb/Icon/blank.gif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20550" y="1981200"/>
          <a:ext cx="762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24"/>
  <sheetViews>
    <sheetView showGridLines="0" tabSelected="1" zoomScaleNormal="100" workbookViewId="0">
      <selection activeCell="S34" sqref="S34"/>
    </sheetView>
  </sheetViews>
  <sheetFormatPr baseColWidth="10" defaultColWidth="9.875" defaultRowHeight="12.9" x14ac:dyDescent="0.2"/>
  <cols>
    <col min="1" max="1" width="27.625" style="32" customWidth="1"/>
    <col min="2" max="6" width="6.625" style="32" customWidth="1"/>
    <col min="7" max="8" width="6.625" style="36" customWidth="1"/>
    <col min="9" max="17" width="6.625" style="32" customWidth="1"/>
    <col min="18" max="18" width="10.25" style="32" customWidth="1"/>
    <col min="19" max="19" width="10.625" style="32" customWidth="1"/>
    <col min="20" max="24" width="11.375" style="32" customWidth="1"/>
    <col min="25" max="16384" width="9.875" style="32"/>
  </cols>
  <sheetData>
    <row r="1" spans="1:24" s="27" customFormat="1" ht="15.8" customHeight="1" x14ac:dyDescent="0.2">
      <c r="A1" s="91" t="s">
        <v>27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26"/>
      <c r="U1" s="26"/>
      <c r="V1" s="26"/>
      <c r="W1" s="26"/>
      <c r="X1" s="26"/>
    </row>
    <row r="2" spans="1:24" s="29" customFormat="1" ht="15.8" customHeight="1" x14ac:dyDescent="0.2">
      <c r="A2" s="92" t="s">
        <v>12</v>
      </c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28"/>
      <c r="U2" s="28"/>
      <c r="V2" s="28"/>
      <c r="W2" s="28"/>
      <c r="X2" s="28"/>
    </row>
    <row r="3" spans="1:24" s="29" customFormat="1" ht="14.95" customHeight="1" x14ac:dyDescent="0.2">
      <c r="A3" s="92" t="s">
        <v>32</v>
      </c>
      <c r="B3" s="92"/>
      <c r="C3" s="92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92"/>
      <c r="R3" s="92"/>
      <c r="S3" s="92"/>
      <c r="T3" s="28"/>
      <c r="U3" s="28"/>
      <c r="V3" s="28"/>
      <c r="W3" s="28"/>
      <c r="X3" s="28"/>
    </row>
    <row r="4" spans="1:24" s="7" customFormat="1" ht="12.75" customHeight="1" x14ac:dyDescent="0.2">
      <c r="A4" s="30"/>
      <c r="B4" s="30"/>
      <c r="C4" s="30"/>
      <c r="D4" s="30"/>
      <c r="E4" s="30"/>
      <c r="F4" s="30"/>
      <c r="G4" s="31"/>
      <c r="H4" s="31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8"/>
      <c r="U4" s="8"/>
      <c r="V4" s="8"/>
      <c r="W4" s="8"/>
      <c r="X4" s="8"/>
    </row>
    <row r="5" spans="1:24" s="7" customFormat="1" ht="12.75" customHeight="1" x14ac:dyDescent="0.2">
      <c r="A5" s="30"/>
      <c r="B5" s="30"/>
      <c r="C5" s="30"/>
      <c r="D5" s="30"/>
      <c r="E5" s="30"/>
      <c r="F5" s="30"/>
      <c r="G5" s="31"/>
      <c r="H5" s="31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8"/>
      <c r="U5" s="8"/>
      <c r="V5" s="8"/>
      <c r="W5" s="8"/>
      <c r="X5" s="8"/>
    </row>
    <row r="6" spans="1:24" s="7" customFormat="1" ht="12.75" customHeight="1" x14ac:dyDescent="0.2">
      <c r="A6" s="95" t="s">
        <v>29</v>
      </c>
      <c r="B6" s="95"/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8"/>
      <c r="U6" s="8"/>
      <c r="V6" s="8"/>
      <c r="W6" s="8"/>
      <c r="X6" s="8"/>
    </row>
    <row r="7" spans="1:24" s="7" customFormat="1" ht="12.75" customHeight="1" x14ac:dyDescent="0.2">
      <c r="A7" s="96" t="s">
        <v>31</v>
      </c>
      <c r="B7" s="96"/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8"/>
      <c r="U7" s="8"/>
      <c r="V7" s="8"/>
      <c r="W7" s="8"/>
      <c r="X7" s="8"/>
    </row>
    <row r="8" spans="1:24" s="7" customFormat="1" ht="21.75" customHeight="1" x14ac:dyDescent="0.2">
      <c r="A8" s="93" t="s">
        <v>10</v>
      </c>
      <c r="B8" s="81">
        <v>2008</v>
      </c>
      <c r="C8" s="81">
        <v>2009</v>
      </c>
      <c r="D8" s="81">
        <v>2010</v>
      </c>
      <c r="E8" s="81">
        <v>2011</v>
      </c>
      <c r="F8" s="81">
        <v>2012</v>
      </c>
      <c r="G8" s="81">
        <v>2013</v>
      </c>
      <c r="H8" s="81">
        <v>2014</v>
      </c>
      <c r="I8" s="81">
        <v>2015</v>
      </c>
      <c r="J8" s="81">
        <v>2016</v>
      </c>
      <c r="K8" s="81">
        <v>2017</v>
      </c>
      <c r="L8" s="81">
        <v>2018</v>
      </c>
      <c r="M8" s="81">
        <v>2019</v>
      </c>
      <c r="N8" s="81">
        <v>2020</v>
      </c>
      <c r="O8" s="81">
        <v>2021</v>
      </c>
      <c r="P8" s="99">
        <v>2022</v>
      </c>
      <c r="Q8" s="99"/>
      <c r="R8" s="97" t="s">
        <v>33</v>
      </c>
      <c r="S8" s="97" t="s">
        <v>34</v>
      </c>
    </row>
    <row r="9" spans="1:24" s="7" customFormat="1" ht="23.1" customHeight="1" x14ac:dyDescent="0.2">
      <c r="A9" s="94"/>
      <c r="B9" s="47" t="s">
        <v>13</v>
      </c>
      <c r="C9" s="47" t="s">
        <v>13</v>
      </c>
      <c r="D9" s="47" t="s">
        <v>13</v>
      </c>
      <c r="E9" s="47" t="s">
        <v>13</v>
      </c>
      <c r="F9" s="46" t="s">
        <v>13</v>
      </c>
      <c r="G9" s="47" t="s">
        <v>13</v>
      </c>
      <c r="H9" s="46" t="s">
        <v>13</v>
      </c>
      <c r="I9" s="46" t="s">
        <v>13</v>
      </c>
      <c r="J9" s="82" t="s">
        <v>13</v>
      </c>
      <c r="K9" s="82" t="s">
        <v>13</v>
      </c>
      <c r="L9" s="80" t="s">
        <v>13</v>
      </c>
      <c r="M9" s="80" t="s">
        <v>13</v>
      </c>
      <c r="N9" s="80" t="s">
        <v>13</v>
      </c>
      <c r="O9" s="85" t="s">
        <v>13</v>
      </c>
      <c r="P9" s="85" t="s">
        <v>21</v>
      </c>
      <c r="Q9" s="85" t="s">
        <v>22</v>
      </c>
      <c r="R9" s="98"/>
      <c r="S9" s="98"/>
    </row>
    <row r="10" spans="1:24" s="7" customFormat="1" ht="23.3" customHeight="1" x14ac:dyDescent="0.2">
      <c r="A10" s="63" t="s">
        <v>0</v>
      </c>
      <c r="B10" s="64">
        <v>1951</v>
      </c>
      <c r="C10" s="64">
        <v>1970</v>
      </c>
      <c r="D10" s="65">
        <v>2002</v>
      </c>
      <c r="E10" s="65">
        <v>2020</v>
      </c>
      <c r="F10" s="65">
        <v>2022</v>
      </c>
      <c r="G10" s="65">
        <v>2101</v>
      </c>
      <c r="H10" s="65">
        <v>2249</v>
      </c>
      <c r="I10" s="65">
        <v>2445</v>
      </c>
      <c r="J10" s="40">
        <v>2615</v>
      </c>
      <c r="K10" s="40">
        <v>2804</v>
      </c>
      <c r="L10" s="40">
        <v>3008</v>
      </c>
      <c r="M10" s="40">
        <v>3255</v>
      </c>
      <c r="N10" s="40">
        <v>3432</v>
      </c>
      <c r="O10" s="86">
        <v>3768</v>
      </c>
      <c r="P10" s="86">
        <v>3895</v>
      </c>
      <c r="Q10" s="86">
        <v>3901</v>
      </c>
      <c r="R10" s="86">
        <f>Q10-P10</f>
        <v>6</v>
      </c>
      <c r="S10" s="40">
        <f>Q10-O10</f>
        <v>133</v>
      </c>
    </row>
    <row r="11" spans="1:24" s="7" customFormat="1" ht="12.1" customHeight="1" x14ac:dyDescent="0.2">
      <c r="A11" s="66" t="s">
        <v>1</v>
      </c>
      <c r="B11" s="67">
        <v>129</v>
      </c>
      <c r="C11" s="67">
        <v>116</v>
      </c>
      <c r="D11" s="67">
        <v>119</v>
      </c>
      <c r="E11" s="67">
        <v>134</v>
      </c>
      <c r="F11" s="67">
        <v>133</v>
      </c>
      <c r="G11" s="67">
        <v>138</v>
      </c>
      <c r="H11" s="67">
        <v>122</v>
      </c>
      <c r="I11" s="67">
        <v>126</v>
      </c>
      <c r="J11" s="62">
        <v>121</v>
      </c>
      <c r="K11" s="62">
        <v>117</v>
      </c>
      <c r="L11" s="62">
        <v>124</v>
      </c>
      <c r="M11" s="62">
        <v>131</v>
      </c>
      <c r="N11" s="62">
        <v>127</v>
      </c>
      <c r="O11" s="87">
        <v>130</v>
      </c>
      <c r="P11" s="87">
        <v>129</v>
      </c>
      <c r="Q11" s="87">
        <v>130</v>
      </c>
      <c r="R11" s="86">
        <f t="shared" ref="R11:R17" si="0">Q11-P11</f>
        <v>1</v>
      </c>
      <c r="S11" s="40">
        <f t="shared" ref="S11:S17" si="1">Q11-O11</f>
        <v>0</v>
      </c>
    </row>
    <row r="12" spans="1:24" s="7" customFormat="1" ht="12.1" customHeight="1" x14ac:dyDescent="0.2">
      <c r="A12" s="63" t="s">
        <v>2</v>
      </c>
      <c r="B12" s="65">
        <v>13491</v>
      </c>
      <c r="C12" s="65">
        <v>13095</v>
      </c>
      <c r="D12" s="65">
        <v>13168</v>
      </c>
      <c r="E12" s="65">
        <v>13135</v>
      </c>
      <c r="F12" s="65">
        <v>13165</v>
      </c>
      <c r="G12" s="65">
        <v>13135</v>
      </c>
      <c r="H12" s="65">
        <v>13305</v>
      </c>
      <c r="I12" s="65">
        <v>13663</v>
      </c>
      <c r="J12" s="40">
        <v>14113</v>
      </c>
      <c r="K12" s="40">
        <v>14699</v>
      </c>
      <c r="L12" s="40">
        <v>15012</v>
      </c>
      <c r="M12" s="40">
        <v>15390</v>
      </c>
      <c r="N12" s="40">
        <v>15414</v>
      </c>
      <c r="O12" s="86">
        <v>15776</v>
      </c>
      <c r="P12" s="86">
        <v>15964</v>
      </c>
      <c r="Q12" s="86">
        <v>15993</v>
      </c>
      <c r="R12" s="86">
        <f t="shared" si="0"/>
        <v>29</v>
      </c>
      <c r="S12" s="40">
        <f t="shared" si="1"/>
        <v>217</v>
      </c>
    </row>
    <row r="13" spans="1:24" s="7" customFormat="1" ht="12.1" customHeight="1" x14ac:dyDescent="0.2">
      <c r="A13" s="63" t="s">
        <v>3</v>
      </c>
      <c r="B13" s="65">
        <v>7964</v>
      </c>
      <c r="C13" s="65">
        <v>7671</v>
      </c>
      <c r="D13" s="65">
        <v>7663</v>
      </c>
      <c r="E13" s="65">
        <v>7755</v>
      </c>
      <c r="F13" s="65">
        <v>8044</v>
      </c>
      <c r="G13" s="65">
        <v>8121</v>
      </c>
      <c r="H13" s="65">
        <v>8541</v>
      </c>
      <c r="I13" s="65">
        <v>8976</v>
      </c>
      <c r="J13" s="40">
        <v>9597</v>
      </c>
      <c r="K13" s="40">
        <v>10318</v>
      </c>
      <c r="L13" s="40">
        <v>10911</v>
      </c>
      <c r="M13" s="40">
        <v>11746</v>
      </c>
      <c r="N13" s="40">
        <v>11694</v>
      </c>
      <c r="O13" s="87">
        <v>12726</v>
      </c>
      <c r="P13" s="87">
        <v>13269</v>
      </c>
      <c r="Q13" s="87">
        <v>13354</v>
      </c>
      <c r="R13" s="86">
        <f t="shared" si="0"/>
        <v>85</v>
      </c>
      <c r="S13" s="40">
        <f t="shared" si="1"/>
        <v>628</v>
      </c>
    </row>
    <row r="14" spans="1:24" s="7" customFormat="1" ht="12.1" customHeight="1" x14ac:dyDescent="0.2">
      <c r="A14" s="63" t="s">
        <v>4</v>
      </c>
      <c r="B14" s="65">
        <v>58</v>
      </c>
      <c r="C14" s="65">
        <v>62</v>
      </c>
      <c r="D14" s="65">
        <v>65</v>
      </c>
      <c r="E14" s="65">
        <v>68</v>
      </c>
      <c r="F14" s="65">
        <v>64</v>
      </c>
      <c r="G14" s="65">
        <v>67</v>
      </c>
      <c r="H14" s="65">
        <v>72</v>
      </c>
      <c r="I14" s="65">
        <v>79</v>
      </c>
      <c r="J14" s="40">
        <v>94</v>
      </c>
      <c r="K14" s="61">
        <v>102</v>
      </c>
      <c r="L14" s="61">
        <v>128</v>
      </c>
      <c r="M14" s="61">
        <v>147</v>
      </c>
      <c r="N14" s="61">
        <v>161</v>
      </c>
      <c r="O14" s="86">
        <v>185</v>
      </c>
      <c r="P14" s="86">
        <v>195</v>
      </c>
      <c r="Q14" s="86">
        <v>198</v>
      </c>
      <c r="R14" s="86">
        <f t="shared" si="0"/>
        <v>3</v>
      </c>
      <c r="S14" s="40">
        <f t="shared" si="1"/>
        <v>13</v>
      </c>
    </row>
    <row r="15" spans="1:24" s="7" customFormat="1" ht="12.1" customHeight="1" x14ac:dyDescent="0.2">
      <c r="A15" s="63" t="s">
        <v>5</v>
      </c>
      <c r="B15" s="65">
        <v>22804</v>
      </c>
      <c r="C15" s="65">
        <v>22958</v>
      </c>
      <c r="D15" s="65">
        <v>23341</v>
      </c>
      <c r="E15" s="65">
        <v>23679</v>
      </c>
      <c r="F15" s="65">
        <v>24080</v>
      </c>
      <c r="G15" s="65">
        <v>24338</v>
      </c>
      <c r="H15" s="65">
        <v>24640</v>
      </c>
      <c r="I15" s="65">
        <v>25583</v>
      </c>
      <c r="J15" s="40">
        <v>26469</v>
      </c>
      <c r="K15" s="40">
        <v>27734</v>
      </c>
      <c r="L15" s="40">
        <v>28474</v>
      </c>
      <c r="M15" s="40">
        <v>29511</v>
      </c>
      <c r="N15" s="40">
        <v>30178</v>
      </c>
      <c r="O15" s="87">
        <v>31572</v>
      </c>
      <c r="P15" s="87">
        <v>31981</v>
      </c>
      <c r="Q15" s="87">
        <v>31946</v>
      </c>
      <c r="R15" s="86">
        <f t="shared" si="0"/>
        <v>-35</v>
      </c>
      <c r="S15" s="40">
        <f t="shared" si="1"/>
        <v>374</v>
      </c>
    </row>
    <row r="16" spans="1:24" s="7" customFormat="1" ht="12.1" customHeight="1" x14ac:dyDescent="0.2">
      <c r="A16" s="63" t="s">
        <v>6</v>
      </c>
      <c r="B16" s="65">
        <v>5603</v>
      </c>
      <c r="C16" s="65">
        <v>5344</v>
      </c>
      <c r="D16" s="65">
        <v>5328</v>
      </c>
      <c r="E16" s="65">
        <v>5324</v>
      </c>
      <c r="F16" s="65">
        <v>5452</v>
      </c>
      <c r="G16" s="65">
        <v>5519</v>
      </c>
      <c r="H16" s="65">
        <v>5798</v>
      </c>
      <c r="I16" s="65">
        <v>5965</v>
      </c>
      <c r="J16" s="40">
        <v>6134</v>
      </c>
      <c r="K16" s="40">
        <v>6176</v>
      </c>
      <c r="L16" s="40">
        <v>6241</v>
      </c>
      <c r="M16" s="40">
        <v>6303</v>
      </c>
      <c r="N16" s="40">
        <v>6033</v>
      </c>
      <c r="O16" s="86">
        <v>6149</v>
      </c>
      <c r="P16" s="86">
        <v>6216</v>
      </c>
      <c r="Q16" s="86">
        <v>6231</v>
      </c>
      <c r="R16" s="86">
        <f t="shared" si="0"/>
        <v>15</v>
      </c>
      <c r="S16" s="40">
        <f t="shared" si="1"/>
        <v>82</v>
      </c>
    </row>
    <row r="17" spans="1:63" s="7" customFormat="1" ht="12.1" customHeight="1" x14ac:dyDescent="0.2">
      <c r="A17" s="69" t="s">
        <v>7</v>
      </c>
      <c r="B17" s="70">
        <v>22287</v>
      </c>
      <c r="C17" s="70">
        <v>22575</v>
      </c>
      <c r="D17" s="70">
        <v>23027</v>
      </c>
      <c r="E17" s="70">
        <v>23456</v>
      </c>
      <c r="F17" s="70">
        <v>24330</v>
      </c>
      <c r="G17" s="70">
        <v>24632</v>
      </c>
      <c r="H17" s="70">
        <v>25234</v>
      </c>
      <c r="I17" s="70">
        <v>26120</v>
      </c>
      <c r="J17" s="68">
        <v>26954</v>
      </c>
      <c r="K17" s="68">
        <v>28175</v>
      </c>
      <c r="L17" s="68">
        <v>29472</v>
      </c>
      <c r="M17" s="68">
        <v>30907</v>
      </c>
      <c r="N17" s="68">
        <v>31028</v>
      </c>
      <c r="O17" s="87">
        <v>32945</v>
      </c>
      <c r="P17" s="87">
        <v>33805</v>
      </c>
      <c r="Q17" s="87">
        <v>33850</v>
      </c>
      <c r="R17" s="86">
        <f t="shared" si="0"/>
        <v>45</v>
      </c>
      <c r="S17" s="40">
        <f t="shared" si="1"/>
        <v>905</v>
      </c>
    </row>
    <row r="18" spans="1:63" s="7" customFormat="1" ht="13.6" x14ac:dyDescent="0.2">
      <c r="A18" s="42" t="s">
        <v>11</v>
      </c>
      <c r="B18" s="20">
        <f t="shared" ref="B18:L18" si="2">SUM(B10:B17)</f>
        <v>74287</v>
      </c>
      <c r="C18" s="20">
        <f t="shared" si="2"/>
        <v>73791</v>
      </c>
      <c r="D18" s="20">
        <f t="shared" si="2"/>
        <v>74713</v>
      </c>
      <c r="E18" s="20">
        <f t="shared" si="2"/>
        <v>75571</v>
      </c>
      <c r="F18" s="20">
        <f t="shared" si="2"/>
        <v>77290</v>
      </c>
      <c r="G18" s="20">
        <f t="shared" si="2"/>
        <v>78051</v>
      </c>
      <c r="H18" s="20">
        <f>SUM(H10:H17)</f>
        <v>79961</v>
      </c>
      <c r="I18" s="20">
        <f>SUM(I10:I17)</f>
        <v>82957</v>
      </c>
      <c r="J18" s="20">
        <f>SUM(J10:J17)</f>
        <v>86097</v>
      </c>
      <c r="K18" s="20">
        <f>SUM(K10:K17)</f>
        <v>90125</v>
      </c>
      <c r="L18" s="20">
        <f t="shared" si="2"/>
        <v>93370</v>
      </c>
      <c r="M18" s="20">
        <f>SUM(M10:M17)</f>
        <v>97390</v>
      </c>
      <c r="N18" s="20">
        <v>98067</v>
      </c>
      <c r="O18" s="20">
        <f>SUM(O10:O17)</f>
        <v>103251</v>
      </c>
      <c r="P18" s="20">
        <f>SUM(P10:P17)</f>
        <v>105454</v>
      </c>
      <c r="Q18" s="20">
        <f>SUM(Q10:Q17)</f>
        <v>105603</v>
      </c>
      <c r="R18" s="20">
        <f>SUM(R10:R17)</f>
        <v>149</v>
      </c>
      <c r="S18" s="20">
        <f>SUM(S10:S17)</f>
        <v>2352</v>
      </c>
    </row>
    <row r="19" spans="1:63" ht="9" customHeight="1" x14ac:dyDescent="0.2">
      <c r="B19" s="33"/>
      <c r="C19" s="33"/>
      <c r="D19" s="33"/>
      <c r="E19" s="33"/>
      <c r="F19" s="33"/>
      <c r="G19" s="34"/>
      <c r="H19" s="34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</row>
    <row r="20" spans="1:63" ht="19.55" customHeight="1" x14ac:dyDescent="0.2">
      <c r="A20" s="90" t="s">
        <v>8</v>
      </c>
      <c r="B20" s="90"/>
      <c r="C20" s="90"/>
      <c r="D20" s="90"/>
      <c r="E20" s="90"/>
      <c r="F20" s="90"/>
      <c r="G20" s="90"/>
      <c r="H20" s="90"/>
      <c r="I20" s="90"/>
      <c r="J20" s="90"/>
      <c r="K20" s="90"/>
      <c r="L20" s="90"/>
      <c r="M20" s="90"/>
      <c r="N20" s="90"/>
      <c r="O20" s="90"/>
      <c r="P20" s="90"/>
      <c r="Q20" s="90"/>
      <c r="R20" s="90"/>
      <c r="S20" s="90"/>
    </row>
    <row r="21" spans="1:63" s="35" customFormat="1" ht="7.5" customHeight="1" x14ac:dyDescent="0.2">
      <c r="A21" s="18"/>
      <c r="B21" s="18"/>
      <c r="C21" s="18"/>
      <c r="D21" s="18"/>
      <c r="E21" s="18"/>
      <c r="F21" s="18"/>
      <c r="G21" s="24"/>
      <c r="H21" s="24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</row>
    <row r="22" spans="1:63" ht="14.95" customHeight="1" x14ac:dyDescent="0.2">
      <c r="A22" s="14" t="s">
        <v>28</v>
      </c>
      <c r="N22" s="33"/>
      <c r="O22" s="33"/>
      <c r="P22" s="33"/>
      <c r="Q22" s="33"/>
      <c r="R22" s="33"/>
      <c r="S22" s="33"/>
    </row>
    <row r="23" spans="1:63" s="37" customFormat="1" ht="13.6" x14ac:dyDescent="0.2"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  <c r="AA23" s="38"/>
      <c r="AB23" s="38"/>
      <c r="AC23" s="38"/>
      <c r="AD23" s="38"/>
      <c r="AE23" s="38"/>
      <c r="AF23" s="38"/>
      <c r="AG23" s="38"/>
      <c r="AH23" s="38"/>
      <c r="AI23" s="38"/>
      <c r="AJ23" s="38"/>
      <c r="AK23" s="38"/>
      <c r="AL23" s="38"/>
      <c r="AM23" s="38"/>
      <c r="AN23" s="38"/>
      <c r="AO23" s="38"/>
      <c r="AP23" s="38"/>
      <c r="AQ23" s="38"/>
      <c r="AR23" s="38"/>
      <c r="AS23" s="38"/>
      <c r="AT23" s="38"/>
      <c r="AU23" s="38"/>
      <c r="AV23" s="38"/>
      <c r="AW23" s="38"/>
      <c r="AX23" s="38"/>
      <c r="AY23" s="38"/>
      <c r="AZ23" s="38"/>
      <c r="BA23" s="38"/>
      <c r="BB23" s="38"/>
      <c r="BC23" s="38"/>
      <c r="BD23" s="38"/>
      <c r="BE23" s="38"/>
      <c r="BF23" s="38"/>
      <c r="BG23" s="38"/>
      <c r="BH23" s="38"/>
      <c r="BI23" s="38"/>
      <c r="BJ23" s="38"/>
      <c r="BK23" s="38"/>
    </row>
    <row r="24" spans="1:63" x14ac:dyDescent="0.2">
      <c r="B24" s="73"/>
      <c r="C24" s="73"/>
      <c r="D24" s="73"/>
      <c r="E24" s="73"/>
      <c r="F24" s="73"/>
      <c r="G24" s="74"/>
      <c r="H24" s="74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</row>
  </sheetData>
  <mergeCells count="10">
    <mergeCell ref="A20:S20"/>
    <mergeCell ref="A1:S1"/>
    <mergeCell ref="A2:S2"/>
    <mergeCell ref="A3:S3"/>
    <mergeCell ref="A8:A9"/>
    <mergeCell ref="A6:S6"/>
    <mergeCell ref="A7:S7"/>
    <mergeCell ref="S8:S9"/>
    <mergeCell ref="P8:Q8"/>
    <mergeCell ref="R8:R9"/>
  </mergeCells>
  <phoneticPr fontId="14" type="noConversion"/>
  <printOptions horizontalCentered="1"/>
  <pageMargins left="0.39370078740157483" right="0.39370078740157483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workbookViewId="0">
      <selection activeCell="A28" sqref="A28"/>
    </sheetView>
  </sheetViews>
  <sheetFormatPr baseColWidth="10" defaultRowHeight="12.9" x14ac:dyDescent="0.2"/>
  <cols>
    <col min="1" max="1" width="34.625" customWidth="1"/>
    <col min="2" max="13" width="9.25" customWidth="1"/>
  </cols>
  <sheetData>
    <row r="1" spans="1:13" ht="15.65" x14ac:dyDescent="0.2">
      <c r="A1" s="91" t="s">
        <v>26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</row>
    <row r="2" spans="1:13" x14ac:dyDescent="0.2">
      <c r="A2" s="92" t="s">
        <v>12</v>
      </c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</row>
    <row r="3" spans="1:13" x14ac:dyDescent="0.2">
      <c r="A3" s="92">
        <v>2016</v>
      </c>
      <c r="B3" s="92"/>
      <c r="C3" s="92"/>
      <c r="D3" s="92"/>
      <c r="E3" s="92"/>
      <c r="F3" s="92"/>
      <c r="G3" s="92"/>
      <c r="H3" s="92"/>
      <c r="I3" s="92"/>
      <c r="J3" s="92"/>
      <c r="K3" s="92"/>
      <c r="L3" s="92"/>
      <c r="M3" s="92"/>
    </row>
    <row r="4" spans="1:13" x14ac:dyDescent="0.2">
      <c r="A4" s="44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</row>
    <row r="5" spans="1:13" x14ac:dyDescent="0.2">
      <c r="A5" s="44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</row>
    <row r="6" spans="1:13" x14ac:dyDescent="0.2">
      <c r="A6" s="95" t="s">
        <v>29</v>
      </c>
      <c r="B6" s="95"/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</row>
    <row r="7" spans="1:13" x14ac:dyDescent="0.2">
      <c r="A7" s="101" t="s">
        <v>30</v>
      </c>
      <c r="B7" s="101"/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</row>
    <row r="8" spans="1:13" x14ac:dyDescent="0.2">
      <c r="A8" s="100" t="s">
        <v>10</v>
      </c>
      <c r="B8" s="100">
        <v>2016</v>
      </c>
      <c r="C8" s="100"/>
      <c r="D8" s="102"/>
      <c r="E8" s="102"/>
      <c r="F8" s="102"/>
      <c r="G8" s="102"/>
      <c r="H8" s="102"/>
      <c r="I8" s="102"/>
      <c r="J8" s="102"/>
      <c r="K8" s="102"/>
      <c r="L8" s="102"/>
      <c r="M8" s="102"/>
    </row>
    <row r="9" spans="1:13" x14ac:dyDescent="0.2">
      <c r="A9" s="100"/>
      <c r="B9" s="58" t="s">
        <v>14</v>
      </c>
      <c r="C9" s="58" t="s">
        <v>15</v>
      </c>
      <c r="D9" s="58" t="s">
        <v>16</v>
      </c>
      <c r="E9" s="58" t="s">
        <v>17</v>
      </c>
      <c r="F9" s="58" t="s">
        <v>18</v>
      </c>
      <c r="G9" s="58" t="s">
        <v>19</v>
      </c>
      <c r="H9" s="58" t="s">
        <v>20</v>
      </c>
      <c r="I9" s="58" t="s">
        <v>21</v>
      </c>
      <c r="J9" s="58" t="s">
        <v>22</v>
      </c>
      <c r="K9" s="58" t="s">
        <v>23</v>
      </c>
      <c r="L9" s="58" t="s">
        <v>24</v>
      </c>
      <c r="M9" s="58" t="s">
        <v>13</v>
      </c>
    </row>
    <row r="10" spans="1:13" x14ac:dyDescent="0.2">
      <c r="A10" s="41" t="s">
        <v>0</v>
      </c>
      <c r="B10" s="40">
        <v>2452</v>
      </c>
      <c r="C10" s="40">
        <v>2461</v>
      </c>
      <c r="D10" s="40">
        <v>2470</v>
      </c>
      <c r="E10" s="40">
        <v>2477</v>
      </c>
      <c r="F10" s="40">
        <v>2501</v>
      </c>
      <c r="G10" s="40">
        <v>2518</v>
      </c>
      <c r="H10" s="40">
        <v>2521</v>
      </c>
      <c r="I10" s="40">
        <v>2540</v>
      </c>
      <c r="J10" s="40">
        <v>2558</v>
      </c>
      <c r="K10" s="40">
        <v>2581</v>
      </c>
      <c r="L10" s="40">
        <v>2604</v>
      </c>
      <c r="M10" s="40">
        <v>2615</v>
      </c>
    </row>
    <row r="11" spans="1:13" x14ac:dyDescent="0.2">
      <c r="A11" s="41" t="s">
        <v>1</v>
      </c>
      <c r="B11" s="40">
        <v>123</v>
      </c>
      <c r="C11" s="40">
        <v>123</v>
      </c>
      <c r="D11" s="40">
        <v>125</v>
      </c>
      <c r="E11" s="40">
        <v>122</v>
      </c>
      <c r="F11" s="40">
        <v>124</v>
      </c>
      <c r="G11" s="40">
        <v>123</v>
      </c>
      <c r="H11" s="40">
        <v>123</v>
      </c>
      <c r="I11" s="40">
        <v>122</v>
      </c>
      <c r="J11" s="40">
        <v>122</v>
      </c>
      <c r="K11" s="40">
        <v>120</v>
      </c>
      <c r="L11" s="40">
        <v>121</v>
      </c>
      <c r="M11" s="40">
        <v>121</v>
      </c>
    </row>
    <row r="12" spans="1:13" x14ac:dyDescent="0.2">
      <c r="A12" s="41" t="s">
        <v>2</v>
      </c>
      <c r="B12" s="40">
        <v>13665</v>
      </c>
      <c r="C12" s="40">
        <v>13719</v>
      </c>
      <c r="D12" s="40">
        <v>13761</v>
      </c>
      <c r="E12" s="40">
        <v>13795</v>
      </c>
      <c r="F12" s="40">
        <v>13834</v>
      </c>
      <c r="G12" s="40">
        <v>13853</v>
      </c>
      <c r="H12" s="40">
        <v>13877</v>
      </c>
      <c r="I12" s="40">
        <v>13929</v>
      </c>
      <c r="J12" s="40">
        <v>13966</v>
      </c>
      <c r="K12" s="40">
        <v>14065</v>
      </c>
      <c r="L12" s="40">
        <v>14102</v>
      </c>
      <c r="M12" s="40">
        <v>14113</v>
      </c>
    </row>
    <row r="13" spans="1:13" x14ac:dyDescent="0.2">
      <c r="A13" s="41" t="s">
        <v>3</v>
      </c>
      <c r="B13" s="40">
        <v>8866</v>
      </c>
      <c r="C13" s="40">
        <v>8995</v>
      </c>
      <c r="D13" s="40">
        <v>9061</v>
      </c>
      <c r="E13" s="40">
        <v>9210</v>
      </c>
      <c r="F13" s="40">
        <v>9285</v>
      </c>
      <c r="G13" s="40">
        <v>9388</v>
      </c>
      <c r="H13" s="40">
        <v>9408</v>
      </c>
      <c r="I13" s="40">
        <v>9472</v>
      </c>
      <c r="J13" s="40">
        <v>9556</v>
      </c>
      <c r="K13" s="40">
        <v>9582</v>
      </c>
      <c r="L13" s="40">
        <v>9632</v>
      </c>
      <c r="M13" s="40">
        <v>9597</v>
      </c>
    </row>
    <row r="14" spans="1:13" x14ac:dyDescent="0.2">
      <c r="A14" s="41" t="s">
        <v>4</v>
      </c>
      <c r="B14" s="40">
        <v>79</v>
      </c>
      <c r="C14" s="40">
        <v>85</v>
      </c>
      <c r="D14" s="40">
        <v>85</v>
      </c>
      <c r="E14" s="40">
        <v>85</v>
      </c>
      <c r="F14" s="40">
        <v>86</v>
      </c>
      <c r="G14" s="40">
        <v>84</v>
      </c>
      <c r="H14" s="40">
        <v>84</v>
      </c>
      <c r="I14" s="40">
        <v>84</v>
      </c>
      <c r="J14" s="40">
        <v>88</v>
      </c>
      <c r="K14" s="40">
        <v>91</v>
      </c>
      <c r="L14" s="40">
        <v>93</v>
      </c>
      <c r="M14" s="40">
        <v>94</v>
      </c>
    </row>
    <row r="15" spans="1:13" x14ac:dyDescent="0.2">
      <c r="A15" s="41" t="s">
        <v>5</v>
      </c>
      <c r="B15" s="40">
        <v>25575</v>
      </c>
      <c r="C15" s="40">
        <v>25603</v>
      </c>
      <c r="D15" s="40">
        <v>25644</v>
      </c>
      <c r="E15" s="40">
        <v>25685</v>
      </c>
      <c r="F15" s="40">
        <v>25798</v>
      </c>
      <c r="G15" s="40">
        <v>25898</v>
      </c>
      <c r="H15" s="40">
        <v>25949</v>
      </c>
      <c r="I15" s="40">
        <v>26079</v>
      </c>
      <c r="J15" s="40">
        <v>26195</v>
      </c>
      <c r="K15" s="40">
        <v>26308</v>
      </c>
      <c r="L15" s="40">
        <v>26430</v>
      </c>
      <c r="M15" s="40">
        <v>26469</v>
      </c>
    </row>
    <row r="16" spans="1:13" x14ac:dyDescent="0.2">
      <c r="A16" s="41" t="s">
        <v>6</v>
      </c>
      <c r="B16" s="40">
        <v>5961</v>
      </c>
      <c r="C16" s="40">
        <v>5967</v>
      </c>
      <c r="D16" s="40">
        <v>5992</v>
      </c>
      <c r="E16" s="40">
        <v>6027</v>
      </c>
      <c r="F16" s="40">
        <v>6039</v>
      </c>
      <c r="G16" s="40">
        <v>6094</v>
      </c>
      <c r="H16" s="40">
        <v>6101</v>
      </c>
      <c r="I16" s="40">
        <v>6156</v>
      </c>
      <c r="J16" s="40">
        <v>6134</v>
      </c>
      <c r="K16" s="40">
        <v>6116</v>
      </c>
      <c r="L16" s="40">
        <v>6150</v>
      </c>
      <c r="M16" s="40">
        <v>6134</v>
      </c>
    </row>
    <row r="17" spans="1:13" x14ac:dyDescent="0.2">
      <c r="A17" s="41" t="s">
        <v>7</v>
      </c>
      <c r="B17" s="40">
        <v>26013</v>
      </c>
      <c r="C17" s="40">
        <v>26126</v>
      </c>
      <c r="D17" s="40">
        <v>26152</v>
      </c>
      <c r="E17" s="40">
        <v>26234</v>
      </c>
      <c r="F17" s="40">
        <v>26334</v>
      </c>
      <c r="G17" s="40">
        <v>26421</v>
      </c>
      <c r="H17" s="40">
        <v>26496</v>
      </c>
      <c r="I17" s="40">
        <v>26642</v>
      </c>
      <c r="J17" s="40">
        <v>26744</v>
      </c>
      <c r="K17" s="40">
        <v>26880</v>
      </c>
      <c r="L17" s="40">
        <v>26946</v>
      </c>
      <c r="M17" s="40">
        <v>26954</v>
      </c>
    </row>
    <row r="18" spans="1:13" x14ac:dyDescent="0.2">
      <c r="A18" s="42" t="s">
        <v>11</v>
      </c>
      <c r="B18" s="20">
        <f t="shared" ref="B18:M18" si="0">SUM(B10:B17)</f>
        <v>82734</v>
      </c>
      <c r="C18" s="20">
        <f t="shared" si="0"/>
        <v>83079</v>
      </c>
      <c r="D18" s="20">
        <f t="shared" si="0"/>
        <v>83290</v>
      </c>
      <c r="E18" s="20">
        <f t="shared" si="0"/>
        <v>83635</v>
      </c>
      <c r="F18" s="20">
        <f t="shared" si="0"/>
        <v>84001</v>
      </c>
      <c r="G18" s="20">
        <f t="shared" si="0"/>
        <v>84379</v>
      </c>
      <c r="H18" s="20">
        <f t="shared" si="0"/>
        <v>84559</v>
      </c>
      <c r="I18" s="20">
        <f t="shared" si="0"/>
        <v>85024</v>
      </c>
      <c r="J18" s="20">
        <f t="shared" si="0"/>
        <v>85363</v>
      </c>
      <c r="K18" s="20">
        <f t="shared" si="0"/>
        <v>85743</v>
      </c>
      <c r="L18" s="20">
        <f t="shared" si="0"/>
        <v>86078</v>
      </c>
      <c r="M18" s="20">
        <f t="shared" si="0"/>
        <v>86097</v>
      </c>
    </row>
    <row r="19" spans="1:13" x14ac:dyDescent="0.2">
      <c r="A19" s="43" t="s">
        <v>25</v>
      </c>
      <c r="B19" s="21">
        <f>+(B18-'2015'!M18)/'2015'!M18*100</f>
        <v>-0.26881396386079531</v>
      </c>
      <c r="C19" s="21">
        <f>+(C18-B18)/B18*100</f>
        <v>0.4169990572195228</v>
      </c>
      <c r="D19" s="21">
        <f t="shared" ref="D19:I19" si="1">+(D18-C18)/C18*100</f>
        <v>0.2539751321031789</v>
      </c>
      <c r="E19" s="21">
        <f t="shared" si="1"/>
        <v>0.41421539200384194</v>
      </c>
      <c r="F19" s="21">
        <f t="shared" si="1"/>
        <v>0.43761583069289167</v>
      </c>
      <c r="G19" s="21">
        <f t="shared" si="1"/>
        <v>0.44999464292091762</v>
      </c>
      <c r="H19" s="21">
        <f t="shared" si="1"/>
        <v>0.21332322023252231</v>
      </c>
      <c r="I19" s="21">
        <f t="shared" si="1"/>
        <v>0.54991189583604339</v>
      </c>
      <c r="J19" s="21">
        <f>+(J18-I18)/I18*100</f>
        <v>0.39871095220173131</v>
      </c>
      <c r="K19" s="21">
        <f>+(K18-J18)/J18*100</f>
        <v>0.44515773813010323</v>
      </c>
      <c r="L19" s="21">
        <f>+(L18-K18)/K18*100</f>
        <v>0.39070244801324888</v>
      </c>
      <c r="M19" s="21">
        <f>+(M18-L18)/L18*100</f>
        <v>2.2073003554915309E-2</v>
      </c>
    </row>
    <row r="20" spans="1:13" x14ac:dyDescent="0.2">
      <c r="D20" s="22"/>
      <c r="E20" s="22"/>
      <c r="F20" s="22"/>
      <c r="G20" s="22"/>
      <c r="H20" s="22"/>
      <c r="I20" s="22"/>
      <c r="J20" s="22"/>
      <c r="K20" s="22"/>
      <c r="L20" s="22"/>
      <c r="M20" s="22"/>
    </row>
    <row r="21" spans="1:13" ht="26.35" customHeight="1" x14ac:dyDescent="0.2">
      <c r="A21" s="90" t="s">
        <v>9</v>
      </c>
      <c r="B21" s="90"/>
      <c r="C21" s="90"/>
      <c r="D21" s="90"/>
      <c r="E21" s="90"/>
      <c r="F21" s="90"/>
      <c r="G21" s="90"/>
      <c r="H21" s="90"/>
      <c r="I21" s="90"/>
      <c r="J21" s="90"/>
      <c r="K21" s="90"/>
      <c r="L21" s="90"/>
      <c r="M21" s="90"/>
    </row>
    <row r="22" spans="1:13" x14ac:dyDescent="0.2">
      <c r="A22" s="10"/>
      <c r="B22" s="12"/>
      <c r="C22" s="12"/>
      <c r="D22" s="23"/>
      <c r="E22" s="23"/>
      <c r="F22" s="23"/>
      <c r="G22" s="23"/>
      <c r="H22" s="23"/>
      <c r="I22" s="23"/>
      <c r="J22" s="23"/>
      <c r="K22" s="23"/>
      <c r="L22" s="23"/>
      <c r="M22" s="23"/>
    </row>
    <row r="23" spans="1:13" x14ac:dyDescent="0.2">
      <c r="A23" s="14" t="s">
        <v>28</v>
      </c>
      <c r="B23" s="18"/>
      <c r="C23" s="18"/>
      <c r="D23" s="24"/>
      <c r="E23" s="24"/>
      <c r="F23" s="24"/>
      <c r="G23" s="24"/>
      <c r="H23" s="24"/>
      <c r="I23" s="24"/>
      <c r="J23" s="24"/>
      <c r="K23" s="24"/>
      <c r="L23" s="24"/>
      <c r="M23" s="24"/>
    </row>
  </sheetData>
  <mergeCells count="8">
    <mergeCell ref="A21:M21"/>
    <mergeCell ref="A1:M1"/>
    <mergeCell ref="A2:M2"/>
    <mergeCell ref="A3:M3"/>
    <mergeCell ref="A6:M6"/>
    <mergeCell ref="A7:M7"/>
    <mergeCell ref="A8:A9"/>
    <mergeCell ref="B8:M8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workbookViewId="0">
      <selection activeCell="B31" sqref="B31"/>
    </sheetView>
  </sheetViews>
  <sheetFormatPr baseColWidth="10" defaultRowHeight="12.9" x14ac:dyDescent="0.2"/>
  <cols>
    <col min="1" max="1" width="34.625" customWidth="1"/>
    <col min="2" max="13" width="9.25" customWidth="1"/>
  </cols>
  <sheetData>
    <row r="1" spans="1:13" ht="15.65" x14ac:dyDescent="0.2">
      <c r="A1" s="91" t="s">
        <v>26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</row>
    <row r="2" spans="1:13" x14ac:dyDescent="0.2">
      <c r="A2" s="92" t="s">
        <v>12</v>
      </c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</row>
    <row r="3" spans="1:13" x14ac:dyDescent="0.2">
      <c r="A3" s="92">
        <v>2017</v>
      </c>
      <c r="B3" s="92"/>
      <c r="C3" s="92"/>
      <c r="D3" s="92"/>
      <c r="E3" s="92"/>
      <c r="F3" s="92"/>
      <c r="G3" s="92"/>
      <c r="H3" s="92"/>
      <c r="I3" s="92"/>
      <c r="J3" s="92"/>
      <c r="K3" s="92"/>
      <c r="L3" s="92"/>
      <c r="M3" s="92"/>
    </row>
    <row r="4" spans="1:13" x14ac:dyDescent="0.2">
      <c r="A4" s="44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</row>
    <row r="5" spans="1:13" x14ac:dyDescent="0.2">
      <c r="A5" s="44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</row>
    <row r="6" spans="1:13" x14ac:dyDescent="0.2">
      <c r="A6" s="95" t="s">
        <v>29</v>
      </c>
      <c r="B6" s="95"/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</row>
    <row r="7" spans="1:13" x14ac:dyDescent="0.2">
      <c r="A7" s="101" t="s">
        <v>30</v>
      </c>
      <c r="B7" s="101"/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</row>
    <row r="8" spans="1:13" x14ac:dyDescent="0.2">
      <c r="A8" s="100" t="s">
        <v>10</v>
      </c>
      <c r="B8" s="100">
        <v>2017</v>
      </c>
      <c r="C8" s="100"/>
      <c r="D8" s="102"/>
      <c r="E8" s="102"/>
      <c r="F8" s="102"/>
      <c r="G8" s="102"/>
      <c r="H8" s="102"/>
      <c r="I8" s="102"/>
      <c r="J8" s="102"/>
      <c r="K8" s="102"/>
      <c r="L8" s="102"/>
      <c r="M8" s="102"/>
    </row>
    <row r="9" spans="1:13" x14ac:dyDescent="0.2">
      <c r="A9" s="100"/>
      <c r="B9" s="59" t="s">
        <v>14</v>
      </c>
      <c r="C9" s="59" t="s">
        <v>15</v>
      </c>
      <c r="D9" s="59" t="s">
        <v>16</v>
      </c>
      <c r="E9" s="59" t="s">
        <v>17</v>
      </c>
      <c r="F9" s="59" t="s">
        <v>18</v>
      </c>
      <c r="G9" s="59" t="s">
        <v>19</v>
      </c>
      <c r="H9" s="59" t="s">
        <v>20</v>
      </c>
      <c r="I9" s="59" t="s">
        <v>21</v>
      </c>
      <c r="J9" s="59" t="s">
        <v>22</v>
      </c>
      <c r="K9" s="59" t="s">
        <v>23</v>
      </c>
      <c r="L9" s="59" t="s">
        <v>24</v>
      </c>
      <c r="M9" s="59" t="s">
        <v>13</v>
      </c>
    </row>
    <row r="10" spans="1:13" x14ac:dyDescent="0.2">
      <c r="A10" s="41" t="s">
        <v>0</v>
      </c>
      <c r="B10" s="40">
        <v>2629</v>
      </c>
      <c r="C10" s="40">
        <v>2646</v>
      </c>
      <c r="D10" s="40">
        <v>2667</v>
      </c>
      <c r="E10" s="40">
        <v>2685</v>
      </c>
      <c r="F10" s="40">
        <v>2713</v>
      </c>
      <c r="G10" s="40">
        <v>2725</v>
      </c>
      <c r="H10" s="40">
        <v>2733</v>
      </c>
      <c r="I10" s="40">
        <v>2754</v>
      </c>
      <c r="J10" s="40">
        <v>2762</v>
      </c>
      <c r="K10" s="40">
        <v>2784</v>
      </c>
      <c r="L10" s="40">
        <v>2789</v>
      </c>
      <c r="M10" s="40">
        <v>2804</v>
      </c>
    </row>
    <row r="11" spans="1:13" x14ac:dyDescent="0.2">
      <c r="A11" s="41" t="s">
        <v>1</v>
      </c>
      <c r="B11" s="40">
        <v>123</v>
      </c>
      <c r="C11" s="40">
        <v>120</v>
      </c>
      <c r="D11" s="40">
        <v>121</v>
      </c>
      <c r="E11" s="40">
        <v>122</v>
      </c>
      <c r="F11" s="40">
        <v>122</v>
      </c>
      <c r="G11" s="40">
        <v>121</v>
      </c>
      <c r="H11" s="40">
        <v>122</v>
      </c>
      <c r="I11" s="40">
        <v>124</v>
      </c>
      <c r="J11" s="40">
        <v>122</v>
      </c>
      <c r="K11" s="40">
        <v>119</v>
      </c>
      <c r="L11" s="40">
        <v>117</v>
      </c>
      <c r="M11" s="40">
        <v>117</v>
      </c>
    </row>
    <row r="12" spans="1:13" x14ac:dyDescent="0.2">
      <c r="A12" s="41" t="s">
        <v>2</v>
      </c>
      <c r="B12" s="40">
        <v>14120</v>
      </c>
      <c r="C12" s="40">
        <v>14210</v>
      </c>
      <c r="D12" s="40">
        <v>14287</v>
      </c>
      <c r="E12" s="40">
        <v>14306</v>
      </c>
      <c r="F12" s="40">
        <v>14343</v>
      </c>
      <c r="G12" s="40">
        <v>14379</v>
      </c>
      <c r="H12" s="40">
        <v>14413</v>
      </c>
      <c r="I12" s="40">
        <v>14475</v>
      </c>
      <c r="J12" s="40">
        <v>14542</v>
      </c>
      <c r="K12" s="40">
        <v>14646</v>
      </c>
      <c r="L12" s="40">
        <v>14686</v>
      </c>
      <c r="M12" s="40">
        <v>14699</v>
      </c>
    </row>
    <row r="13" spans="1:13" x14ac:dyDescent="0.2">
      <c r="A13" s="41" t="s">
        <v>3</v>
      </c>
      <c r="B13" s="40">
        <v>9550</v>
      </c>
      <c r="C13" s="40">
        <v>9637</v>
      </c>
      <c r="D13" s="40">
        <v>9818</v>
      </c>
      <c r="E13" s="40">
        <v>9886</v>
      </c>
      <c r="F13" s="40">
        <v>9922</v>
      </c>
      <c r="G13" s="40">
        <v>10017</v>
      </c>
      <c r="H13" s="40">
        <v>10093</v>
      </c>
      <c r="I13" s="40">
        <v>10272</v>
      </c>
      <c r="J13" s="40">
        <v>10308</v>
      </c>
      <c r="K13" s="40">
        <v>10360</v>
      </c>
      <c r="L13" s="40">
        <v>10361</v>
      </c>
      <c r="M13" s="40">
        <v>10318</v>
      </c>
    </row>
    <row r="14" spans="1:13" x14ac:dyDescent="0.2">
      <c r="A14" s="41" t="s">
        <v>4</v>
      </c>
      <c r="B14" s="40">
        <v>95</v>
      </c>
      <c r="C14" s="40">
        <v>93</v>
      </c>
      <c r="D14" s="40">
        <v>97</v>
      </c>
      <c r="E14" s="40">
        <v>96</v>
      </c>
      <c r="F14" s="40">
        <v>98</v>
      </c>
      <c r="G14" s="40">
        <v>98</v>
      </c>
      <c r="H14" s="40">
        <v>99</v>
      </c>
      <c r="I14" s="40">
        <v>101</v>
      </c>
      <c r="J14" s="40">
        <v>97</v>
      </c>
      <c r="K14" s="40">
        <v>101</v>
      </c>
      <c r="L14" s="40">
        <v>101</v>
      </c>
      <c r="M14" s="40">
        <v>102</v>
      </c>
    </row>
    <row r="15" spans="1:13" x14ac:dyDescent="0.2">
      <c r="A15" s="41" t="s">
        <v>5</v>
      </c>
      <c r="B15" s="40">
        <v>26462</v>
      </c>
      <c r="C15" s="40">
        <v>26596</v>
      </c>
      <c r="D15" s="40">
        <v>26774</v>
      </c>
      <c r="E15" s="40">
        <v>26813</v>
      </c>
      <c r="F15" s="40">
        <v>26895</v>
      </c>
      <c r="G15" s="40">
        <v>27112</v>
      </c>
      <c r="H15" s="40">
        <v>27240</v>
      </c>
      <c r="I15" s="40">
        <v>27373</v>
      </c>
      <c r="J15" s="40">
        <v>27468</v>
      </c>
      <c r="K15" s="40">
        <v>27626</v>
      </c>
      <c r="L15" s="40">
        <v>27739</v>
      </c>
      <c r="M15" s="40">
        <v>27734</v>
      </c>
    </row>
    <row r="16" spans="1:13" x14ac:dyDescent="0.2">
      <c r="A16" s="41" t="s">
        <v>6</v>
      </c>
      <c r="B16" s="40">
        <v>6133</v>
      </c>
      <c r="C16" s="40">
        <v>6147</v>
      </c>
      <c r="D16" s="40">
        <v>6161</v>
      </c>
      <c r="E16" s="40">
        <v>6176</v>
      </c>
      <c r="F16" s="40">
        <v>6170</v>
      </c>
      <c r="G16" s="40">
        <v>6195</v>
      </c>
      <c r="H16" s="40">
        <v>6170</v>
      </c>
      <c r="I16" s="40">
        <v>6196</v>
      </c>
      <c r="J16" s="40">
        <v>6178</v>
      </c>
      <c r="K16" s="40">
        <v>6188</v>
      </c>
      <c r="L16" s="40">
        <v>6177</v>
      </c>
      <c r="M16" s="40">
        <v>6176</v>
      </c>
    </row>
    <row r="17" spans="1:13" x14ac:dyDescent="0.2">
      <c r="A17" s="41" t="s">
        <v>7</v>
      </c>
      <c r="B17" s="40">
        <v>26989</v>
      </c>
      <c r="C17" s="40">
        <v>27160</v>
      </c>
      <c r="D17" s="40">
        <v>27319</v>
      </c>
      <c r="E17" s="40">
        <v>27373</v>
      </c>
      <c r="F17" s="40">
        <v>27423</v>
      </c>
      <c r="G17" s="40">
        <v>27524</v>
      </c>
      <c r="H17" s="40">
        <v>27669</v>
      </c>
      <c r="I17" s="40">
        <v>27855</v>
      </c>
      <c r="J17" s="40">
        <v>27978</v>
      </c>
      <c r="K17" s="40">
        <v>28128</v>
      </c>
      <c r="L17" s="40">
        <v>28184</v>
      </c>
      <c r="M17" s="40">
        <v>28175</v>
      </c>
    </row>
    <row r="18" spans="1:13" x14ac:dyDescent="0.2">
      <c r="A18" s="42" t="s">
        <v>11</v>
      </c>
      <c r="B18" s="20">
        <f t="shared" ref="B18:M18" si="0">SUM(B10:B17)</f>
        <v>86101</v>
      </c>
      <c r="C18" s="20">
        <f t="shared" si="0"/>
        <v>86609</v>
      </c>
      <c r="D18" s="20">
        <f t="shared" si="0"/>
        <v>87244</v>
      </c>
      <c r="E18" s="20">
        <f t="shared" si="0"/>
        <v>87457</v>
      </c>
      <c r="F18" s="20">
        <f t="shared" si="0"/>
        <v>87686</v>
      </c>
      <c r="G18" s="20">
        <f t="shared" si="0"/>
        <v>88171</v>
      </c>
      <c r="H18" s="20">
        <f t="shared" si="0"/>
        <v>88539</v>
      </c>
      <c r="I18" s="20">
        <f t="shared" si="0"/>
        <v>89150</v>
      </c>
      <c r="J18" s="20">
        <f t="shared" si="0"/>
        <v>89455</v>
      </c>
      <c r="K18" s="20">
        <f t="shared" si="0"/>
        <v>89952</v>
      </c>
      <c r="L18" s="20">
        <f t="shared" si="0"/>
        <v>90154</v>
      </c>
      <c r="M18" s="20">
        <f t="shared" si="0"/>
        <v>90125</v>
      </c>
    </row>
    <row r="19" spans="1:13" x14ac:dyDescent="0.2">
      <c r="A19" s="43" t="s">
        <v>25</v>
      </c>
      <c r="B19" s="21">
        <f>+(B18-'2016'!M18)/'2016'!M18*100</f>
        <v>4.6459226221587276E-3</v>
      </c>
      <c r="C19" s="21">
        <f>+(C18-B18)/B18*100</f>
        <v>0.59000476184945583</v>
      </c>
      <c r="D19" s="21">
        <f t="shared" ref="D19:I19" si="1">+(D18-C18)/C18*100</f>
        <v>0.73318015448740892</v>
      </c>
      <c r="E19" s="21">
        <f t="shared" si="1"/>
        <v>0.24414286369263213</v>
      </c>
      <c r="F19" s="21">
        <f t="shared" si="1"/>
        <v>0.26184296282744662</v>
      </c>
      <c r="G19" s="21">
        <f t="shared" si="1"/>
        <v>0.55310996054102135</v>
      </c>
      <c r="H19" s="21">
        <f t="shared" si="1"/>
        <v>0.41737079084959905</v>
      </c>
      <c r="I19" s="21">
        <f t="shared" si="1"/>
        <v>0.69009137216367922</v>
      </c>
      <c r="J19" s="21">
        <f>+(J18-I18)/I18*100</f>
        <v>0.34212002243409984</v>
      </c>
      <c r="K19" s="21">
        <f>+(K18-J18)/J18*100</f>
        <v>0.55558660779162716</v>
      </c>
      <c r="L19" s="21">
        <f>+(L18-K18)/K18*100</f>
        <v>0.22456421202419066</v>
      </c>
      <c r="M19" s="21">
        <f>+(M18-L18)/L18*100</f>
        <v>-3.2167180602080882E-2</v>
      </c>
    </row>
    <row r="20" spans="1:13" x14ac:dyDescent="0.2">
      <c r="D20" s="22"/>
      <c r="E20" s="22"/>
      <c r="F20" s="22"/>
      <c r="G20" s="22"/>
      <c r="H20" s="22"/>
      <c r="I20" s="22"/>
      <c r="J20" s="22"/>
      <c r="K20" s="22"/>
      <c r="L20" s="22"/>
      <c r="M20" s="22"/>
    </row>
    <row r="21" spans="1:13" ht="26.35" customHeight="1" x14ac:dyDescent="0.2">
      <c r="A21" s="90" t="s">
        <v>9</v>
      </c>
      <c r="B21" s="90"/>
      <c r="C21" s="90"/>
      <c r="D21" s="90"/>
      <c r="E21" s="90"/>
      <c r="F21" s="90"/>
      <c r="G21" s="90"/>
      <c r="H21" s="90"/>
      <c r="I21" s="90"/>
      <c r="J21" s="90"/>
      <c r="K21" s="90"/>
      <c r="L21" s="90"/>
      <c r="M21" s="90"/>
    </row>
    <row r="22" spans="1:13" x14ac:dyDescent="0.2">
      <c r="A22" s="10"/>
      <c r="B22" s="12"/>
      <c r="C22" s="12"/>
      <c r="D22" s="23"/>
      <c r="E22" s="23"/>
      <c r="F22" s="23"/>
      <c r="G22" s="23"/>
      <c r="H22" s="23"/>
      <c r="I22" s="23"/>
      <c r="J22" s="23"/>
      <c r="K22" s="23"/>
      <c r="L22" s="23"/>
      <c r="M22" s="23"/>
    </row>
    <row r="23" spans="1:13" x14ac:dyDescent="0.2">
      <c r="A23" s="14" t="s">
        <v>28</v>
      </c>
      <c r="B23" s="18"/>
      <c r="C23" s="18"/>
      <c r="D23" s="24"/>
      <c r="E23" s="24"/>
      <c r="F23" s="24"/>
      <c r="G23" s="24"/>
      <c r="H23" s="24"/>
      <c r="I23" s="24"/>
      <c r="J23" s="24"/>
      <c r="K23" s="24"/>
      <c r="L23" s="24"/>
      <c r="M23" s="24"/>
    </row>
  </sheetData>
  <mergeCells count="8">
    <mergeCell ref="A21:M21"/>
    <mergeCell ref="A1:M1"/>
    <mergeCell ref="A2:M2"/>
    <mergeCell ref="A3:M3"/>
    <mergeCell ref="A6:M6"/>
    <mergeCell ref="A7:M7"/>
    <mergeCell ref="A8:A9"/>
    <mergeCell ref="B8:M8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workbookViewId="0">
      <selection activeCell="C46" sqref="C46"/>
    </sheetView>
  </sheetViews>
  <sheetFormatPr baseColWidth="10" defaultRowHeight="12.9" x14ac:dyDescent="0.2"/>
  <cols>
    <col min="1" max="1" width="34.625" customWidth="1"/>
    <col min="2" max="13" width="9.25" customWidth="1"/>
  </cols>
  <sheetData>
    <row r="1" spans="1:13" ht="15.65" x14ac:dyDescent="0.2">
      <c r="A1" s="91" t="s">
        <v>26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</row>
    <row r="2" spans="1:13" x14ac:dyDescent="0.2">
      <c r="A2" s="92" t="s">
        <v>12</v>
      </c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</row>
    <row r="3" spans="1:13" x14ac:dyDescent="0.2">
      <c r="A3" s="92">
        <v>2018</v>
      </c>
      <c r="B3" s="92"/>
      <c r="C3" s="92"/>
      <c r="D3" s="92"/>
      <c r="E3" s="92"/>
      <c r="F3" s="92"/>
      <c r="G3" s="92"/>
      <c r="H3" s="92"/>
      <c r="I3" s="92"/>
      <c r="J3" s="92"/>
      <c r="K3" s="92"/>
      <c r="L3" s="92"/>
      <c r="M3" s="92"/>
    </row>
    <row r="4" spans="1:13" x14ac:dyDescent="0.2">
      <c r="A4" s="44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</row>
    <row r="5" spans="1:13" x14ac:dyDescent="0.2">
      <c r="A5" s="44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</row>
    <row r="6" spans="1:13" x14ac:dyDescent="0.2">
      <c r="A6" s="95" t="s">
        <v>29</v>
      </c>
      <c r="B6" s="95"/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</row>
    <row r="7" spans="1:13" x14ac:dyDescent="0.2">
      <c r="A7" s="101" t="s">
        <v>30</v>
      </c>
      <c r="B7" s="101"/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</row>
    <row r="8" spans="1:13" x14ac:dyDescent="0.2">
      <c r="A8" s="100" t="s">
        <v>10</v>
      </c>
      <c r="B8" s="100">
        <v>2018</v>
      </c>
      <c r="C8" s="100"/>
      <c r="D8" s="102"/>
      <c r="E8" s="102"/>
      <c r="F8" s="102"/>
      <c r="G8" s="102"/>
      <c r="H8" s="102"/>
      <c r="I8" s="102"/>
      <c r="J8" s="102"/>
      <c r="K8" s="102"/>
      <c r="L8" s="102"/>
      <c r="M8" s="102"/>
    </row>
    <row r="9" spans="1:13" x14ac:dyDescent="0.2">
      <c r="A9" s="100"/>
      <c r="B9" s="60" t="s">
        <v>14</v>
      </c>
      <c r="C9" s="60" t="s">
        <v>15</v>
      </c>
      <c r="D9" s="60" t="s">
        <v>16</v>
      </c>
      <c r="E9" s="60" t="s">
        <v>17</v>
      </c>
      <c r="F9" s="60" t="s">
        <v>18</v>
      </c>
      <c r="G9" s="60" t="s">
        <v>19</v>
      </c>
      <c r="H9" s="60" t="s">
        <v>20</v>
      </c>
      <c r="I9" s="60" t="s">
        <v>21</v>
      </c>
      <c r="J9" s="60" t="s">
        <v>22</v>
      </c>
      <c r="K9" s="60" t="s">
        <v>23</v>
      </c>
      <c r="L9" s="60" t="s">
        <v>24</v>
      </c>
      <c r="M9" s="60" t="s">
        <v>13</v>
      </c>
    </row>
    <row r="10" spans="1:13" x14ac:dyDescent="0.2">
      <c r="A10" s="41" t="s">
        <v>0</v>
      </c>
      <c r="B10" s="40">
        <v>2815</v>
      </c>
      <c r="C10" s="40">
        <v>2839</v>
      </c>
      <c r="D10" s="40">
        <v>2859</v>
      </c>
      <c r="E10" s="40">
        <v>2895</v>
      </c>
      <c r="F10" s="40">
        <v>2903</v>
      </c>
      <c r="G10" s="40">
        <v>2921</v>
      </c>
      <c r="H10" s="40">
        <v>2931</v>
      </c>
      <c r="I10" s="40">
        <v>2938</v>
      </c>
      <c r="J10" s="40">
        <v>2959</v>
      </c>
      <c r="K10" s="40">
        <v>2988</v>
      </c>
      <c r="L10" s="40">
        <v>3000</v>
      </c>
      <c r="M10" s="40">
        <v>3008</v>
      </c>
    </row>
    <row r="11" spans="1:13" x14ac:dyDescent="0.2">
      <c r="A11" s="41" t="s">
        <v>1</v>
      </c>
      <c r="B11" s="40">
        <v>117</v>
      </c>
      <c r="C11" s="40">
        <v>118</v>
      </c>
      <c r="D11" s="40">
        <v>121</v>
      </c>
      <c r="E11" s="40">
        <v>124</v>
      </c>
      <c r="F11" s="40">
        <v>123</v>
      </c>
      <c r="G11" s="40">
        <v>127</v>
      </c>
      <c r="H11" s="40">
        <v>128</v>
      </c>
      <c r="I11" s="40">
        <v>129</v>
      </c>
      <c r="J11" s="40">
        <v>128</v>
      </c>
      <c r="K11" s="40">
        <v>126</v>
      </c>
      <c r="L11" s="40">
        <v>123</v>
      </c>
      <c r="M11" s="40">
        <v>124</v>
      </c>
    </row>
    <row r="12" spans="1:13" x14ac:dyDescent="0.2">
      <c r="A12" s="41" t="s">
        <v>2</v>
      </c>
      <c r="B12" s="40">
        <v>14735</v>
      </c>
      <c r="C12" s="40">
        <v>14787</v>
      </c>
      <c r="D12" s="40">
        <v>14830</v>
      </c>
      <c r="E12" s="40">
        <v>14873</v>
      </c>
      <c r="F12" s="40">
        <v>14892</v>
      </c>
      <c r="G12" s="40">
        <v>14951</v>
      </c>
      <c r="H12" s="40">
        <v>14964</v>
      </c>
      <c r="I12" s="40">
        <v>14996</v>
      </c>
      <c r="J12" s="40">
        <v>15025</v>
      </c>
      <c r="K12" s="40">
        <v>15053</v>
      </c>
      <c r="L12" s="40">
        <v>15067</v>
      </c>
      <c r="M12" s="40">
        <v>15012</v>
      </c>
    </row>
    <row r="13" spans="1:13" x14ac:dyDescent="0.2">
      <c r="A13" s="41" t="s">
        <v>3</v>
      </c>
      <c r="B13" s="40">
        <v>10313</v>
      </c>
      <c r="C13" s="40">
        <v>10429</v>
      </c>
      <c r="D13" s="40">
        <v>10480</v>
      </c>
      <c r="E13" s="40">
        <v>10624</v>
      </c>
      <c r="F13" s="40">
        <v>10623</v>
      </c>
      <c r="G13" s="40">
        <v>10710</v>
      </c>
      <c r="H13" s="40">
        <v>10801</v>
      </c>
      <c r="I13" s="40">
        <v>10920</v>
      </c>
      <c r="J13" s="40">
        <v>10990</v>
      </c>
      <c r="K13" s="40">
        <v>11054</v>
      </c>
      <c r="L13" s="40">
        <v>11028</v>
      </c>
      <c r="M13" s="40">
        <v>10911</v>
      </c>
    </row>
    <row r="14" spans="1:13" x14ac:dyDescent="0.2">
      <c r="A14" s="41" t="s">
        <v>4</v>
      </c>
      <c r="B14" s="40">
        <v>103</v>
      </c>
      <c r="C14" s="40">
        <v>106</v>
      </c>
      <c r="D14" s="40">
        <v>108</v>
      </c>
      <c r="E14" s="40">
        <v>108</v>
      </c>
      <c r="F14" s="40">
        <v>113</v>
      </c>
      <c r="G14" s="40">
        <v>115</v>
      </c>
      <c r="H14" s="40">
        <v>116</v>
      </c>
      <c r="I14" s="40">
        <v>119</v>
      </c>
      <c r="J14" s="40">
        <v>123</v>
      </c>
      <c r="K14" s="40">
        <v>126</v>
      </c>
      <c r="L14" s="40">
        <v>130</v>
      </c>
      <c r="M14" s="40">
        <v>128</v>
      </c>
    </row>
    <row r="15" spans="1:13" x14ac:dyDescent="0.2">
      <c r="A15" s="41" t="s">
        <v>5</v>
      </c>
      <c r="B15" s="40">
        <v>27660</v>
      </c>
      <c r="C15" s="40">
        <v>27727</v>
      </c>
      <c r="D15" s="40">
        <v>27841</v>
      </c>
      <c r="E15" s="40">
        <v>27964</v>
      </c>
      <c r="F15" s="40">
        <v>27978</v>
      </c>
      <c r="G15" s="40">
        <v>28070</v>
      </c>
      <c r="H15" s="40">
        <v>28157</v>
      </c>
      <c r="I15" s="40">
        <v>28292</v>
      </c>
      <c r="J15" s="40">
        <v>28328</v>
      </c>
      <c r="K15" s="40">
        <v>28427</v>
      </c>
      <c r="L15" s="40">
        <v>28497</v>
      </c>
      <c r="M15" s="40">
        <v>28474</v>
      </c>
    </row>
    <row r="16" spans="1:13" x14ac:dyDescent="0.2">
      <c r="A16" s="41" t="s">
        <v>6</v>
      </c>
      <c r="B16" s="40">
        <v>6167</v>
      </c>
      <c r="C16" s="40">
        <v>6169</v>
      </c>
      <c r="D16" s="40">
        <v>6188</v>
      </c>
      <c r="E16" s="40">
        <v>6189</v>
      </c>
      <c r="F16" s="40">
        <v>6214</v>
      </c>
      <c r="G16" s="40">
        <v>6221</v>
      </c>
      <c r="H16" s="40">
        <v>6238</v>
      </c>
      <c r="I16" s="40">
        <v>6271</v>
      </c>
      <c r="J16" s="40">
        <v>6260</v>
      </c>
      <c r="K16" s="40">
        <v>6258</v>
      </c>
      <c r="L16" s="40">
        <v>6256</v>
      </c>
      <c r="M16" s="40">
        <v>6241</v>
      </c>
    </row>
    <row r="17" spans="1:13" x14ac:dyDescent="0.2">
      <c r="A17" s="41" t="s">
        <v>7</v>
      </c>
      <c r="B17" s="40">
        <v>28203</v>
      </c>
      <c r="C17" s="40">
        <v>28408</v>
      </c>
      <c r="D17" s="40">
        <v>28507</v>
      </c>
      <c r="E17" s="40">
        <v>28633</v>
      </c>
      <c r="F17" s="40">
        <v>28754</v>
      </c>
      <c r="G17" s="40">
        <v>28849</v>
      </c>
      <c r="H17" s="40">
        <v>28947</v>
      </c>
      <c r="I17" s="40">
        <v>29139</v>
      </c>
      <c r="J17" s="40">
        <v>29245</v>
      </c>
      <c r="K17" s="40">
        <v>29434</v>
      </c>
      <c r="L17" s="40">
        <v>29489</v>
      </c>
      <c r="M17" s="40">
        <v>29472</v>
      </c>
    </row>
    <row r="18" spans="1:13" x14ac:dyDescent="0.2">
      <c r="A18" s="42" t="s">
        <v>11</v>
      </c>
      <c r="B18" s="20">
        <f t="shared" ref="B18:M18" si="0">SUM(B10:B17)</f>
        <v>90113</v>
      </c>
      <c r="C18" s="20">
        <f t="shared" si="0"/>
        <v>90583</v>
      </c>
      <c r="D18" s="20">
        <f t="shared" si="0"/>
        <v>90934</v>
      </c>
      <c r="E18" s="20">
        <f t="shared" si="0"/>
        <v>91410</v>
      </c>
      <c r="F18" s="20">
        <f t="shared" si="0"/>
        <v>91600</v>
      </c>
      <c r="G18" s="20">
        <f t="shared" si="0"/>
        <v>91964</v>
      </c>
      <c r="H18" s="20">
        <f t="shared" si="0"/>
        <v>92282</v>
      </c>
      <c r="I18" s="20">
        <f t="shared" si="0"/>
        <v>92804</v>
      </c>
      <c r="J18" s="20">
        <f t="shared" si="0"/>
        <v>93058</v>
      </c>
      <c r="K18" s="20">
        <f t="shared" si="0"/>
        <v>93466</v>
      </c>
      <c r="L18" s="20">
        <f t="shared" si="0"/>
        <v>93590</v>
      </c>
      <c r="M18" s="20">
        <f t="shared" si="0"/>
        <v>93370</v>
      </c>
    </row>
    <row r="19" spans="1:13" x14ac:dyDescent="0.2">
      <c r="A19" s="43" t="s">
        <v>25</v>
      </c>
      <c r="B19" s="21">
        <f>+(B18-'2017'!M18)/'2016'!M18*100</f>
        <v>-1.3937767866476183E-2</v>
      </c>
      <c r="C19" s="21">
        <f>+(C18-B18)/B18*100</f>
        <v>0.52156736541897397</v>
      </c>
      <c r="D19" s="21">
        <f t="shared" ref="D19:I19" si="1">+(D18-C18)/C18*100</f>
        <v>0.38748992636587437</v>
      </c>
      <c r="E19" s="21">
        <f t="shared" si="1"/>
        <v>0.5234565728990257</v>
      </c>
      <c r="F19" s="21">
        <f t="shared" si="1"/>
        <v>0.20785472049009956</v>
      </c>
      <c r="G19" s="21">
        <f t="shared" si="1"/>
        <v>0.3973799126637555</v>
      </c>
      <c r="H19" s="21">
        <f t="shared" si="1"/>
        <v>0.3457874820581967</v>
      </c>
      <c r="I19" s="21">
        <f t="shared" si="1"/>
        <v>0.56565744132116769</v>
      </c>
      <c r="J19" s="21">
        <f>+(J18-I18)/I18*100</f>
        <v>0.27369509934916597</v>
      </c>
      <c r="K19" s="21">
        <f>+(K18-J18)/J18*100</f>
        <v>0.43843624406284254</v>
      </c>
      <c r="L19" s="21">
        <f>+(L18-K18)/K18*100</f>
        <v>0.1326685639697858</v>
      </c>
      <c r="M19" s="21">
        <f>+(M18-L18)/L18*100</f>
        <v>-0.23506784912918047</v>
      </c>
    </row>
    <row r="20" spans="1:13" x14ac:dyDescent="0.2">
      <c r="D20" s="22"/>
      <c r="E20" s="22"/>
      <c r="F20" s="22"/>
      <c r="G20" s="22"/>
      <c r="H20" s="22"/>
      <c r="I20" s="22"/>
      <c r="J20" s="22"/>
      <c r="K20" s="22"/>
      <c r="L20" s="22"/>
      <c r="M20" s="22"/>
    </row>
    <row r="21" spans="1:13" ht="26.35" customHeight="1" x14ac:dyDescent="0.2">
      <c r="A21" s="90" t="s">
        <v>9</v>
      </c>
      <c r="B21" s="90"/>
      <c r="C21" s="90"/>
      <c r="D21" s="90"/>
      <c r="E21" s="90"/>
      <c r="F21" s="90"/>
      <c r="G21" s="90"/>
      <c r="H21" s="90"/>
      <c r="I21" s="90"/>
      <c r="J21" s="90"/>
      <c r="K21" s="90"/>
      <c r="L21" s="90"/>
      <c r="M21" s="90"/>
    </row>
    <row r="22" spans="1:13" x14ac:dyDescent="0.2">
      <c r="A22" s="10"/>
      <c r="B22" s="12"/>
      <c r="C22" s="12"/>
      <c r="D22" s="23"/>
      <c r="E22" s="23"/>
      <c r="F22" s="23"/>
      <c r="G22" s="23"/>
      <c r="H22" s="23"/>
      <c r="I22" s="23"/>
      <c r="J22" s="23"/>
      <c r="K22" s="23"/>
      <c r="L22" s="23"/>
      <c r="M22" s="23"/>
    </row>
    <row r="23" spans="1:13" x14ac:dyDescent="0.2">
      <c r="A23" s="14" t="s">
        <v>28</v>
      </c>
      <c r="B23" s="18"/>
      <c r="C23" s="18"/>
      <c r="D23" s="24"/>
      <c r="E23" s="24"/>
      <c r="F23" s="24"/>
      <c r="G23" s="24"/>
      <c r="H23" s="24"/>
      <c r="I23" s="24"/>
      <c r="J23" s="24"/>
      <c r="K23" s="24"/>
      <c r="L23" s="24"/>
      <c r="M23" s="24"/>
    </row>
  </sheetData>
  <mergeCells count="8">
    <mergeCell ref="A21:M21"/>
    <mergeCell ref="A1:M1"/>
    <mergeCell ref="A2:M2"/>
    <mergeCell ref="A3:M3"/>
    <mergeCell ref="A6:M6"/>
    <mergeCell ref="A7:M7"/>
    <mergeCell ref="A8:A9"/>
    <mergeCell ref="B8:M8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workbookViewId="0">
      <selection activeCell="E29" sqref="E29"/>
    </sheetView>
  </sheetViews>
  <sheetFormatPr baseColWidth="10" defaultRowHeight="12.9" x14ac:dyDescent="0.2"/>
  <cols>
    <col min="1" max="1" width="34.625" customWidth="1"/>
    <col min="2" max="13" width="9.25" customWidth="1"/>
  </cols>
  <sheetData>
    <row r="1" spans="1:13" ht="15.65" x14ac:dyDescent="0.2">
      <c r="A1" s="91" t="s">
        <v>26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</row>
    <row r="2" spans="1:13" x14ac:dyDescent="0.2">
      <c r="A2" s="92" t="s">
        <v>12</v>
      </c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</row>
    <row r="3" spans="1:13" x14ac:dyDescent="0.2">
      <c r="A3" s="92">
        <v>2019</v>
      </c>
      <c r="B3" s="92"/>
      <c r="C3" s="92"/>
      <c r="D3" s="92"/>
      <c r="E3" s="92"/>
      <c r="F3" s="92"/>
      <c r="G3" s="92"/>
      <c r="H3" s="92"/>
      <c r="I3" s="92"/>
      <c r="J3" s="92"/>
      <c r="K3" s="92"/>
      <c r="L3" s="92"/>
      <c r="M3" s="92"/>
    </row>
    <row r="4" spans="1:13" x14ac:dyDescent="0.2">
      <c r="A4" s="44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</row>
    <row r="5" spans="1:13" x14ac:dyDescent="0.2">
      <c r="A5" s="44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</row>
    <row r="6" spans="1:13" x14ac:dyDescent="0.2">
      <c r="A6" s="95" t="s">
        <v>29</v>
      </c>
      <c r="B6" s="95"/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</row>
    <row r="7" spans="1:13" x14ac:dyDescent="0.2">
      <c r="A7" s="101" t="s">
        <v>30</v>
      </c>
      <c r="B7" s="101"/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</row>
    <row r="8" spans="1:13" x14ac:dyDescent="0.2">
      <c r="A8" s="100" t="s">
        <v>10</v>
      </c>
      <c r="B8" s="100">
        <v>2019</v>
      </c>
      <c r="C8" s="100"/>
      <c r="D8" s="102"/>
      <c r="E8" s="102"/>
      <c r="F8" s="102"/>
      <c r="G8" s="102"/>
      <c r="H8" s="102"/>
      <c r="I8" s="102"/>
      <c r="J8" s="102"/>
      <c r="K8" s="102"/>
      <c r="L8" s="102"/>
      <c r="M8" s="102"/>
    </row>
    <row r="9" spans="1:13" x14ac:dyDescent="0.2">
      <c r="A9" s="100"/>
      <c r="B9" s="71" t="s">
        <v>14</v>
      </c>
      <c r="C9" s="71" t="s">
        <v>15</v>
      </c>
      <c r="D9" s="71" t="s">
        <v>16</v>
      </c>
      <c r="E9" s="71" t="s">
        <v>17</v>
      </c>
      <c r="F9" s="71" t="s">
        <v>18</v>
      </c>
      <c r="G9" s="71" t="s">
        <v>19</v>
      </c>
      <c r="H9" s="71" t="s">
        <v>20</v>
      </c>
      <c r="I9" s="71" t="s">
        <v>21</v>
      </c>
      <c r="J9" s="71" t="s">
        <v>22</v>
      </c>
      <c r="K9" s="71" t="s">
        <v>23</v>
      </c>
      <c r="L9" s="71" t="s">
        <v>24</v>
      </c>
      <c r="M9" s="71" t="s">
        <v>13</v>
      </c>
    </row>
    <row r="10" spans="1:13" x14ac:dyDescent="0.2">
      <c r="A10" s="41" t="s">
        <v>0</v>
      </c>
      <c r="B10" s="40">
        <v>3019</v>
      </c>
      <c r="C10" s="40">
        <v>3050</v>
      </c>
      <c r="D10" s="40">
        <v>3062</v>
      </c>
      <c r="E10" s="40">
        <v>3075</v>
      </c>
      <c r="F10" s="40">
        <v>3098</v>
      </c>
      <c r="G10" s="40">
        <v>3112</v>
      </c>
      <c r="H10" s="40">
        <v>3141</v>
      </c>
      <c r="I10" s="40">
        <v>3160</v>
      </c>
      <c r="J10" s="40">
        <v>3178</v>
      </c>
      <c r="K10" s="40">
        <v>3217</v>
      </c>
      <c r="L10" s="40">
        <v>3249</v>
      </c>
      <c r="M10" s="40">
        <v>3255</v>
      </c>
    </row>
    <row r="11" spans="1:13" x14ac:dyDescent="0.2">
      <c r="A11" s="41" t="s">
        <v>1</v>
      </c>
      <c r="B11" s="40">
        <v>126</v>
      </c>
      <c r="C11" s="40">
        <v>126</v>
      </c>
      <c r="D11" s="40">
        <v>130</v>
      </c>
      <c r="E11" s="40">
        <v>130</v>
      </c>
      <c r="F11" s="40">
        <v>128</v>
      </c>
      <c r="G11" s="40">
        <v>130</v>
      </c>
      <c r="H11" s="40">
        <v>132</v>
      </c>
      <c r="I11" s="40">
        <v>129</v>
      </c>
      <c r="J11" s="40">
        <v>130</v>
      </c>
      <c r="K11" s="40">
        <v>132</v>
      </c>
      <c r="L11" s="40">
        <v>130</v>
      </c>
      <c r="M11" s="40">
        <v>131</v>
      </c>
    </row>
    <row r="12" spans="1:13" x14ac:dyDescent="0.2">
      <c r="A12" s="41" t="s">
        <v>2</v>
      </c>
      <c r="B12" s="40">
        <v>15005</v>
      </c>
      <c r="C12" s="40">
        <v>15057</v>
      </c>
      <c r="D12" s="40">
        <v>15056</v>
      </c>
      <c r="E12" s="40">
        <v>15108</v>
      </c>
      <c r="F12" s="40">
        <v>15147</v>
      </c>
      <c r="G12" s="40">
        <v>15164</v>
      </c>
      <c r="H12" s="40">
        <v>15214</v>
      </c>
      <c r="I12" s="40">
        <v>15220</v>
      </c>
      <c r="J12" s="40">
        <v>15263</v>
      </c>
      <c r="K12" s="40">
        <v>15315</v>
      </c>
      <c r="L12" s="40">
        <v>15370</v>
      </c>
      <c r="M12" s="40">
        <v>15390</v>
      </c>
    </row>
    <row r="13" spans="1:13" x14ac:dyDescent="0.2">
      <c r="A13" s="41" t="s">
        <v>3</v>
      </c>
      <c r="B13" s="40">
        <v>10913</v>
      </c>
      <c r="C13" s="40">
        <v>11068</v>
      </c>
      <c r="D13" s="40">
        <v>11126</v>
      </c>
      <c r="E13" s="40">
        <v>11349</v>
      </c>
      <c r="F13" s="40">
        <v>11510</v>
      </c>
      <c r="G13" s="40">
        <v>11619</v>
      </c>
      <c r="H13" s="40">
        <v>11656</v>
      </c>
      <c r="I13" s="40">
        <v>11719</v>
      </c>
      <c r="J13" s="40">
        <v>11707</v>
      </c>
      <c r="K13" s="40">
        <v>11811</v>
      </c>
      <c r="L13" s="40">
        <v>11866</v>
      </c>
      <c r="M13" s="40">
        <v>11746</v>
      </c>
    </row>
    <row r="14" spans="1:13" x14ac:dyDescent="0.2">
      <c r="A14" s="41" t="s">
        <v>4</v>
      </c>
      <c r="B14" s="40">
        <v>128</v>
      </c>
      <c r="C14" s="40">
        <v>128</v>
      </c>
      <c r="D14" s="40">
        <v>130</v>
      </c>
      <c r="E14" s="40">
        <v>130</v>
      </c>
      <c r="F14" s="40">
        <v>131</v>
      </c>
      <c r="G14" s="40">
        <v>131</v>
      </c>
      <c r="H14" s="40">
        <v>132</v>
      </c>
      <c r="I14" s="40">
        <v>136</v>
      </c>
      <c r="J14" s="40">
        <v>143</v>
      </c>
      <c r="K14" s="40">
        <v>149</v>
      </c>
      <c r="L14" s="40">
        <v>150</v>
      </c>
      <c r="M14" s="40">
        <v>147</v>
      </c>
    </row>
    <row r="15" spans="1:13" x14ac:dyDescent="0.2">
      <c r="A15" s="41" t="s">
        <v>5</v>
      </c>
      <c r="B15" s="40">
        <v>28428</v>
      </c>
      <c r="C15" s="40">
        <v>28552</v>
      </c>
      <c r="D15" s="40">
        <v>28636</v>
      </c>
      <c r="E15" s="40">
        <v>28740</v>
      </c>
      <c r="F15" s="40">
        <v>28859</v>
      </c>
      <c r="G15" s="40">
        <v>28978</v>
      </c>
      <c r="H15" s="40">
        <v>29070</v>
      </c>
      <c r="I15" s="40">
        <v>29223</v>
      </c>
      <c r="J15" s="40">
        <v>29308</v>
      </c>
      <c r="K15" s="40">
        <v>29469</v>
      </c>
      <c r="L15" s="40">
        <v>29509</v>
      </c>
      <c r="M15" s="40">
        <v>29511</v>
      </c>
    </row>
    <row r="16" spans="1:13" x14ac:dyDescent="0.2">
      <c r="A16" s="41" t="s">
        <v>6</v>
      </c>
      <c r="B16" s="40">
        <v>6213</v>
      </c>
      <c r="C16" s="40">
        <v>6235</v>
      </c>
      <c r="D16" s="40">
        <v>6254</v>
      </c>
      <c r="E16" s="40">
        <v>6246</v>
      </c>
      <c r="F16" s="40">
        <v>6254</v>
      </c>
      <c r="G16" s="40">
        <v>6230</v>
      </c>
      <c r="H16" s="40">
        <v>6242</v>
      </c>
      <c r="I16" s="40">
        <v>6251</v>
      </c>
      <c r="J16" s="40">
        <v>6257</v>
      </c>
      <c r="K16" s="40">
        <v>6294</v>
      </c>
      <c r="L16" s="40">
        <v>6300</v>
      </c>
      <c r="M16" s="40">
        <v>6303</v>
      </c>
    </row>
    <row r="17" spans="1:13" x14ac:dyDescent="0.2">
      <c r="A17" s="41" t="s">
        <v>7</v>
      </c>
      <c r="B17" s="40">
        <v>29582</v>
      </c>
      <c r="C17" s="40">
        <v>29726</v>
      </c>
      <c r="D17" s="40">
        <v>29834</v>
      </c>
      <c r="E17" s="40">
        <v>29996</v>
      </c>
      <c r="F17" s="40">
        <v>30057</v>
      </c>
      <c r="G17" s="40">
        <v>30133</v>
      </c>
      <c r="H17" s="40">
        <v>30246</v>
      </c>
      <c r="I17" s="40">
        <v>30372</v>
      </c>
      <c r="J17" s="40">
        <v>30542</v>
      </c>
      <c r="K17" s="40">
        <v>30762</v>
      </c>
      <c r="L17" s="40">
        <v>30836</v>
      </c>
      <c r="M17" s="40">
        <v>30907</v>
      </c>
    </row>
    <row r="18" spans="1:13" x14ac:dyDescent="0.2">
      <c r="A18" s="42" t="s">
        <v>11</v>
      </c>
      <c r="B18" s="20">
        <f t="shared" ref="B18:M18" si="0">SUM(B10:B17)</f>
        <v>93414</v>
      </c>
      <c r="C18" s="20">
        <f t="shared" si="0"/>
        <v>93942</v>
      </c>
      <c r="D18" s="20">
        <f t="shared" si="0"/>
        <v>94228</v>
      </c>
      <c r="E18" s="20">
        <f t="shared" si="0"/>
        <v>94774</v>
      </c>
      <c r="F18" s="20">
        <f t="shared" si="0"/>
        <v>95184</v>
      </c>
      <c r="G18" s="20">
        <f t="shared" si="0"/>
        <v>95497</v>
      </c>
      <c r="H18" s="20">
        <f t="shared" si="0"/>
        <v>95833</v>
      </c>
      <c r="I18" s="20">
        <f t="shared" si="0"/>
        <v>96210</v>
      </c>
      <c r="J18" s="20">
        <f t="shared" si="0"/>
        <v>96528</v>
      </c>
      <c r="K18" s="20">
        <f t="shared" si="0"/>
        <v>97149</v>
      </c>
      <c r="L18" s="20">
        <f t="shared" si="0"/>
        <v>97410</v>
      </c>
      <c r="M18" s="20">
        <f t="shared" si="0"/>
        <v>97390</v>
      </c>
    </row>
    <row r="19" spans="1:13" x14ac:dyDescent="0.2">
      <c r="A19" s="43" t="s">
        <v>25</v>
      </c>
      <c r="B19" s="21">
        <f>(B18/'2018'!M18-1)*100</f>
        <v>4.7124344007709595E-2</v>
      </c>
      <c r="C19" s="21">
        <f>+(C18-B18)/B18*100</f>
        <v>0.56522576915665745</v>
      </c>
      <c r="D19" s="21">
        <f>+(D18-C18)/C18*100</f>
        <v>0.30444316706052671</v>
      </c>
      <c r="E19" s="21">
        <f>+(E18-D18)/D18*100</f>
        <v>0.57944560003396017</v>
      </c>
      <c r="F19" s="21">
        <f>+(F18-E18)/E18*100</f>
        <v>0.43260809926773164</v>
      </c>
      <c r="G19" s="21">
        <f t="shared" ref="G19:I19" si="1">+(G18-F18)/F18*100</f>
        <v>0.32883677929063709</v>
      </c>
      <c r="H19" s="21">
        <f t="shared" si="1"/>
        <v>0.35184351340879821</v>
      </c>
      <c r="I19" s="21">
        <f t="shared" si="1"/>
        <v>0.39339267267016581</v>
      </c>
      <c r="J19" s="21">
        <f t="shared" ref="J19" si="2">+(J18-I18)/I18*100</f>
        <v>0.33052697224820704</v>
      </c>
      <c r="K19" s="21">
        <f>+(K18-J18)/J18*100</f>
        <v>0.64333664843361515</v>
      </c>
      <c r="L19" s="21">
        <f>+(L18-K18)/K18*100</f>
        <v>0.26865948182688448</v>
      </c>
      <c r="M19" s="21">
        <f>+(M18-L18)/L18*100</f>
        <v>-2.0531772918591519E-2</v>
      </c>
    </row>
    <row r="20" spans="1:13" x14ac:dyDescent="0.2">
      <c r="D20" s="22"/>
      <c r="E20" s="22"/>
      <c r="F20" s="22"/>
      <c r="G20" s="22"/>
      <c r="H20" s="22"/>
      <c r="I20" s="22"/>
      <c r="J20" s="22"/>
      <c r="K20" s="22"/>
      <c r="L20" s="22"/>
      <c r="M20" s="22"/>
    </row>
    <row r="21" spans="1:13" ht="26.35" customHeight="1" x14ac:dyDescent="0.2">
      <c r="A21" s="90" t="s">
        <v>9</v>
      </c>
      <c r="B21" s="90"/>
      <c r="C21" s="90"/>
      <c r="D21" s="90"/>
      <c r="E21" s="90"/>
      <c r="F21" s="90"/>
      <c r="G21" s="90"/>
      <c r="H21" s="90"/>
      <c r="I21" s="90"/>
      <c r="J21" s="90"/>
      <c r="K21" s="90"/>
      <c r="L21" s="90"/>
      <c r="M21" s="90"/>
    </row>
    <row r="22" spans="1:13" x14ac:dyDescent="0.2">
      <c r="A22" s="10"/>
      <c r="B22" s="12"/>
      <c r="C22" s="12"/>
      <c r="D22" s="23"/>
      <c r="E22" s="23"/>
      <c r="F22" s="23"/>
      <c r="G22" s="23"/>
      <c r="H22" s="23"/>
      <c r="I22" s="23"/>
      <c r="J22" s="23"/>
      <c r="K22" s="23"/>
      <c r="L22" s="23"/>
      <c r="M22" s="23"/>
    </row>
    <row r="23" spans="1:13" x14ac:dyDescent="0.2">
      <c r="A23" s="14" t="s">
        <v>28</v>
      </c>
      <c r="B23" s="18"/>
      <c r="C23" s="18"/>
      <c r="D23" s="24"/>
      <c r="E23" s="24"/>
      <c r="F23" s="24"/>
      <c r="G23" s="24"/>
      <c r="H23" s="24"/>
      <c r="I23" s="24"/>
      <c r="J23" s="24"/>
      <c r="K23" s="24"/>
      <c r="L23" s="75"/>
      <c r="M23" s="24"/>
    </row>
    <row r="25" spans="1:13" x14ac:dyDescent="0.2">
      <c r="C25" s="72"/>
    </row>
  </sheetData>
  <mergeCells count="8">
    <mergeCell ref="A21:M21"/>
    <mergeCell ref="A1:M1"/>
    <mergeCell ref="A2:M2"/>
    <mergeCell ref="A3:M3"/>
    <mergeCell ref="A6:M6"/>
    <mergeCell ref="A7:M7"/>
    <mergeCell ref="A8:A9"/>
    <mergeCell ref="B8:M8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workbookViewId="0">
      <selection activeCell="O16" sqref="O16"/>
    </sheetView>
  </sheetViews>
  <sheetFormatPr baseColWidth="10" defaultRowHeight="12.9" x14ac:dyDescent="0.2"/>
  <cols>
    <col min="1" max="1" width="34.625" customWidth="1"/>
    <col min="2" max="13" width="9.25" customWidth="1"/>
  </cols>
  <sheetData>
    <row r="1" spans="1:13" ht="15.65" x14ac:dyDescent="0.2">
      <c r="A1" s="91" t="s">
        <v>26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</row>
    <row r="2" spans="1:13" x14ac:dyDescent="0.2">
      <c r="A2" s="92" t="s">
        <v>12</v>
      </c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</row>
    <row r="3" spans="1:13" x14ac:dyDescent="0.2">
      <c r="A3" s="92">
        <v>2020</v>
      </c>
      <c r="B3" s="92"/>
      <c r="C3" s="92"/>
      <c r="D3" s="92"/>
      <c r="E3" s="92"/>
      <c r="F3" s="92"/>
      <c r="G3" s="92"/>
      <c r="H3" s="92"/>
      <c r="I3" s="92"/>
      <c r="J3" s="92"/>
      <c r="K3" s="92"/>
      <c r="L3" s="92"/>
      <c r="M3" s="92"/>
    </row>
    <row r="4" spans="1:13" x14ac:dyDescent="0.2">
      <c r="A4" s="76"/>
      <c r="B4" s="76"/>
      <c r="C4" s="76"/>
      <c r="D4" s="76"/>
      <c r="E4" s="76"/>
      <c r="F4" s="76"/>
      <c r="G4" s="76"/>
      <c r="H4" s="76"/>
      <c r="I4" s="76"/>
      <c r="J4" s="76"/>
      <c r="K4" s="76"/>
      <c r="L4" s="76"/>
      <c r="M4" s="76"/>
    </row>
    <row r="5" spans="1:13" x14ac:dyDescent="0.2">
      <c r="A5" s="76"/>
      <c r="B5" s="76"/>
      <c r="C5" s="76"/>
      <c r="D5" s="76"/>
      <c r="E5" s="76"/>
      <c r="F5" s="76"/>
      <c r="G5" s="76"/>
      <c r="H5" s="76"/>
      <c r="I5" s="76"/>
      <c r="J5" s="76"/>
      <c r="K5" s="76"/>
      <c r="L5" s="76"/>
      <c r="M5" s="76"/>
    </row>
    <row r="6" spans="1:13" x14ac:dyDescent="0.2">
      <c r="A6" s="95" t="s">
        <v>29</v>
      </c>
      <c r="B6" s="95"/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</row>
    <row r="7" spans="1:13" x14ac:dyDescent="0.2">
      <c r="A7" s="101" t="s">
        <v>30</v>
      </c>
      <c r="B7" s="101"/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</row>
    <row r="8" spans="1:13" x14ac:dyDescent="0.2">
      <c r="A8" s="100" t="s">
        <v>10</v>
      </c>
      <c r="B8" s="100">
        <v>2020</v>
      </c>
      <c r="C8" s="100"/>
      <c r="D8" s="102"/>
      <c r="E8" s="102"/>
      <c r="F8" s="102"/>
      <c r="G8" s="102"/>
      <c r="H8" s="102"/>
      <c r="I8" s="102"/>
      <c r="J8" s="102"/>
      <c r="K8" s="102"/>
      <c r="L8" s="102"/>
      <c r="M8" s="102"/>
    </row>
    <row r="9" spans="1:13" x14ac:dyDescent="0.2">
      <c r="A9" s="100"/>
      <c r="B9" s="77" t="s">
        <v>14</v>
      </c>
      <c r="C9" s="77" t="s">
        <v>15</v>
      </c>
      <c r="D9" s="77" t="s">
        <v>16</v>
      </c>
      <c r="E9" s="77" t="s">
        <v>17</v>
      </c>
      <c r="F9" s="77" t="s">
        <v>18</v>
      </c>
      <c r="G9" s="77" t="s">
        <v>19</v>
      </c>
      <c r="H9" s="77" t="s">
        <v>20</v>
      </c>
      <c r="I9" s="77" t="s">
        <v>21</v>
      </c>
      <c r="J9" s="77" t="s">
        <v>22</v>
      </c>
      <c r="K9" s="77" t="s">
        <v>23</v>
      </c>
      <c r="L9" s="77" t="s">
        <v>24</v>
      </c>
      <c r="M9" s="77" t="s">
        <v>13</v>
      </c>
    </row>
    <row r="10" spans="1:13" x14ac:dyDescent="0.2">
      <c r="A10" s="41" t="s">
        <v>0</v>
      </c>
      <c r="B10" s="40">
        <v>3263</v>
      </c>
      <c r="C10" s="40">
        <v>3284</v>
      </c>
      <c r="D10" s="40">
        <v>3313</v>
      </c>
      <c r="E10" s="40">
        <v>3327</v>
      </c>
      <c r="F10" s="40">
        <v>3329</v>
      </c>
      <c r="G10" s="40">
        <v>3348</v>
      </c>
      <c r="H10" s="40">
        <v>3378</v>
      </c>
      <c r="I10" s="40">
        <v>3402</v>
      </c>
      <c r="J10" s="40">
        <v>3415</v>
      </c>
      <c r="K10" s="40">
        <v>3425</v>
      </c>
      <c r="L10" s="40">
        <v>3438</v>
      </c>
      <c r="M10" s="40">
        <v>3432</v>
      </c>
    </row>
    <row r="11" spans="1:13" x14ac:dyDescent="0.2">
      <c r="A11" s="41" t="s">
        <v>1</v>
      </c>
      <c r="B11" s="40">
        <v>134</v>
      </c>
      <c r="C11" s="40">
        <v>132</v>
      </c>
      <c r="D11" s="40">
        <v>134</v>
      </c>
      <c r="E11" s="40">
        <v>132</v>
      </c>
      <c r="F11" s="40">
        <v>132</v>
      </c>
      <c r="G11" s="40">
        <v>130</v>
      </c>
      <c r="H11" s="40">
        <v>127</v>
      </c>
      <c r="I11" s="40">
        <v>128</v>
      </c>
      <c r="J11" s="40">
        <v>126</v>
      </c>
      <c r="K11" s="40">
        <v>126</v>
      </c>
      <c r="L11" s="40">
        <v>125</v>
      </c>
      <c r="M11" s="40">
        <v>127</v>
      </c>
    </row>
    <row r="12" spans="1:13" x14ac:dyDescent="0.2">
      <c r="A12" s="41" t="s">
        <v>2</v>
      </c>
      <c r="B12" s="40">
        <v>15402</v>
      </c>
      <c r="C12" s="40">
        <v>15458</v>
      </c>
      <c r="D12" s="40">
        <v>15496</v>
      </c>
      <c r="E12" s="40">
        <v>15441</v>
      </c>
      <c r="F12" s="40">
        <v>15411</v>
      </c>
      <c r="G12" s="40">
        <v>15377</v>
      </c>
      <c r="H12" s="40">
        <v>15394</v>
      </c>
      <c r="I12" s="40">
        <v>15402</v>
      </c>
      <c r="J12" s="40">
        <v>15415</v>
      </c>
      <c r="K12" s="40">
        <v>15444</v>
      </c>
      <c r="L12" s="40">
        <v>15465</v>
      </c>
      <c r="M12" s="40">
        <v>15414</v>
      </c>
    </row>
    <row r="13" spans="1:13" x14ac:dyDescent="0.2">
      <c r="A13" s="41" t="s">
        <v>3</v>
      </c>
      <c r="B13" s="40">
        <v>11701</v>
      </c>
      <c r="C13" s="40">
        <v>11820</v>
      </c>
      <c r="D13" s="40">
        <v>11861</v>
      </c>
      <c r="E13" s="40">
        <v>11596</v>
      </c>
      <c r="F13" s="40">
        <v>11653</v>
      </c>
      <c r="G13" s="40">
        <v>11804</v>
      </c>
      <c r="H13" s="40">
        <v>11763</v>
      </c>
      <c r="I13" s="40">
        <v>11837</v>
      </c>
      <c r="J13" s="40">
        <v>11814</v>
      </c>
      <c r="K13" s="40">
        <v>11840</v>
      </c>
      <c r="L13" s="40">
        <v>11840</v>
      </c>
      <c r="M13" s="40">
        <v>11694</v>
      </c>
    </row>
    <row r="14" spans="1:13" x14ac:dyDescent="0.2">
      <c r="A14" s="41" t="s">
        <v>4</v>
      </c>
      <c r="B14" s="40">
        <v>148</v>
      </c>
      <c r="C14" s="40">
        <v>149</v>
      </c>
      <c r="D14" s="40">
        <v>156</v>
      </c>
      <c r="E14" s="40">
        <v>154</v>
      </c>
      <c r="F14" s="40">
        <v>154</v>
      </c>
      <c r="G14" s="40">
        <v>153</v>
      </c>
      <c r="H14" s="40">
        <v>157</v>
      </c>
      <c r="I14" s="40">
        <v>158</v>
      </c>
      <c r="J14" s="40">
        <v>154</v>
      </c>
      <c r="K14" s="40">
        <v>158</v>
      </c>
      <c r="L14" s="40">
        <v>159</v>
      </c>
      <c r="M14" s="40">
        <v>161</v>
      </c>
    </row>
    <row r="15" spans="1:13" x14ac:dyDescent="0.2">
      <c r="A15" s="41" t="s">
        <v>5</v>
      </c>
      <c r="B15" s="40">
        <v>29491</v>
      </c>
      <c r="C15" s="40">
        <v>29680</v>
      </c>
      <c r="D15" s="40">
        <v>29849</v>
      </c>
      <c r="E15" s="40">
        <v>29807</v>
      </c>
      <c r="F15" s="40">
        <v>29789</v>
      </c>
      <c r="G15" s="40">
        <v>29821</v>
      </c>
      <c r="H15" s="40">
        <v>29901</v>
      </c>
      <c r="I15" s="40">
        <v>30013</v>
      </c>
      <c r="J15" s="40">
        <v>30042</v>
      </c>
      <c r="K15" s="40">
        <v>30139</v>
      </c>
      <c r="L15" s="40">
        <v>30152</v>
      </c>
      <c r="M15" s="40">
        <v>30178</v>
      </c>
    </row>
    <row r="16" spans="1:13" x14ac:dyDescent="0.2">
      <c r="A16" s="41" t="s">
        <v>6</v>
      </c>
      <c r="B16" s="40">
        <v>6312</v>
      </c>
      <c r="C16" s="40">
        <v>6314</v>
      </c>
      <c r="D16" s="40">
        <v>6344</v>
      </c>
      <c r="E16" s="40">
        <v>6281</v>
      </c>
      <c r="F16" s="40">
        <v>6194</v>
      </c>
      <c r="G16" s="40">
        <v>6191</v>
      </c>
      <c r="H16" s="40">
        <v>6133</v>
      </c>
      <c r="I16" s="40">
        <v>6146</v>
      </c>
      <c r="J16" s="40">
        <v>6103</v>
      </c>
      <c r="K16" s="40">
        <v>31033</v>
      </c>
      <c r="L16" s="40">
        <v>6053</v>
      </c>
      <c r="M16" s="40">
        <v>6033</v>
      </c>
    </row>
    <row r="17" spans="1:13" x14ac:dyDescent="0.2">
      <c r="A17" s="41" t="s">
        <v>7</v>
      </c>
      <c r="B17" s="40">
        <v>30842</v>
      </c>
      <c r="C17" s="40">
        <v>31000</v>
      </c>
      <c r="D17" s="40">
        <v>31214</v>
      </c>
      <c r="E17" s="40">
        <v>31003</v>
      </c>
      <c r="F17" s="40">
        <v>30874</v>
      </c>
      <c r="G17" s="40">
        <v>30925</v>
      </c>
      <c r="H17" s="40">
        <v>30885</v>
      </c>
      <c r="I17" s="40">
        <v>30920</v>
      </c>
      <c r="J17" s="40">
        <v>30969</v>
      </c>
      <c r="K17" s="40">
        <v>6059</v>
      </c>
      <c r="L17" s="40">
        <v>31084</v>
      </c>
      <c r="M17" s="40">
        <v>31028</v>
      </c>
    </row>
    <row r="18" spans="1:13" x14ac:dyDescent="0.2">
      <c r="A18" s="42" t="s">
        <v>11</v>
      </c>
      <c r="B18" s="20">
        <f t="shared" ref="B18:M18" si="0">SUM(B10:B17)</f>
        <v>97293</v>
      </c>
      <c r="C18" s="20">
        <f t="shared" si="0"/>
        <v>97837</v>
      </c>
      <c r="D18" s="20">
        <f t="shared" si="0"/>
        <v>98367</v>
      </c>
      <c r="E18" s="20">
        <f t="shared" si="0"/>
        <v>97741</v>
      </c>
      <c r="F18" s="20">
        <f t="shared" si="0"/>
        <v>97536</v>
      </c>
      <c r="G18" s="20">
        <f t="shared" si="0"/>
        <v>97749</v>
      </c>
      <c r="H18" s="20">
        <f t="shared" si="0"/>
        <v>97738</v>
      </c>
      <c r="I18" s="20">
        <f t="shared" si="0"/>
        <v>98006</v>
      </c>
      <c r="J18" s="20">
        <f t="shared" si="0"/>
        <v>98038</v>
      </c>
      <c r="K18" s="20">
        <f t="shared" si="0"/>
        <v>98224</v>
      </c>
      <c r="L18" s="20">
        <v>98316</v>
      </c>
      <c r="M18" s="20">
        <f t="shared" si="0"/>
        <v>98067</v>
      </c>
    </row>
    <row r="19" spans="1:13" x14ac:dyDescent="0.2">
      <c r="A19" s="43" t="s">
        <v>25</v>
      </c>
      <c r="B19" s="83">
        <f>(B18/'2019'!M18-1)*100</f>
        <v>-9.959954820824013E-2</v>
      </c>
      <c r="C19" s="83">
        <f t="shared" ref="C19:H19" si="1">(C18/B18-1)*100</f>
        <v>0.55913580627588999</v>
      </c>
      <c r="D19" s="83">
        <f t="shared" si="1"/>
        <v>0.54171734619827827</v>
      </c>
      <c r="E19" s="83">
        <f t="shared" si="1"/>
        <v>-0.6363922860308846</v>
      </c>
      <c r="F19" s="83">
        <f t="shared" si="1"/>
        <v>-0.20973798099057639</v>
      </c>
      <c r="G19" s="83">
        <f t="shared" si="1"/>
        <v>0.21838090551180578</v>
      </c>
      <c r="H19" s="83">
        <f t="shared" si="1"/>
        <v>-1.1253312054337883E-2</v>
      </c>
      <c r="I19" s="83">
        <f>(I18/H18-1)*100</f>
        <v>0.2742024596369852</v>
      </c>
      <c r="J19" s="83">
        <f>(J18/I18-1)*100</f>
        <v>3.2651062179867019E-2</v>
      </c>
      <c r="K19" s="83">
        <f>(K18/J18-1)*100</f>
        <v>0.18972235255716452</v>
      </c>
      <c r="L19" s="83">
        <f>(L18/K18-1)*100</f>
        <v>9.3663463104731726E-2</v>
      </c>
      <c r="M19" s="83">
        <f>(M18/L18-1)*100</f>
        <v>-0.25326498230197059</v>
      </c>
    </row>
    <row r="20" spans="1:13" x14ac:dyDescent="0.2">
      <c r="D20" s="22"/>
      <c r="E20" s="22"/>
      <c r="F20" s="22"/>
      <c r="G20" s="22"/>
      <c r="H20" s="22"/>
      <c r="I20" s="78"/>
      <c r="J20" s="22"/>
      <c r="K20" s="22"/>
      <c r="L20" s="22"/>
      <c r="M20" s="22"/>
    </row>
    <row r="21" spans="1:13" ht="26.35" customHeight="1" x14ac:dyDescent="0.2">
      <c r="A21" s="90" t="s">
        <v>9</v>
      </c>
      <c r="B21" s="90"/>
      <c r="C21" s="90"/>
      <c r="D21" s="90"/>
      <c r="E21" s="90"/>
      <c r="F21" s="90"/>
      <c r="G21" s="90"/>
      <c r="H21" s="90"/>
      <c r="I21" s="90"/>
      <c r="J21" s="90"/>
      <c r="K21" s="90"/>
      <c r="L21" s="90"/>
      <c r="M21" s="90"/>
    </row>
    <row r="22" spans="1:13" x14ac:dyDescent="0.2">
      <c r="A22" s="10"/>
      <c r="B22" s="12"/>
      <c r="C22" s="12"/>
      <c r="D22" s="23"/>
      <c r="E22" s="23"/>
      <c r="F22" s="23"/>
      <c r="G22" s="23"/>
      <c r="H22" s="23"/>
      <c r="I22" s="23"/>
      <c r="J22" s="23"/>
      <c r="K22" s="23"/>
      <c r="L22" s="23"/>
      <c r="M22" s="23"/>
    </row>
    <row r="23" spans="1:13" x14ac:dyDescent="0.2">
      <c r="A23" s="14" t="s">
        <v>28</v>
      </c>
      <c r="B23" s="18"/>
      <c r="C23" s="18"/>
      <c r="D23" s="24"/>
      <c r="E23" s="24"/>
      <c r="F23" s="24"/>
      <c r="G23" s="24"/>
      <c r="H23" s="24"/>
      <c r="I23" s="24"/>
      <c r="J23" s="24"/>
      <c r="K23" s="24"/>
      <c r="L23" s="75"/>
      <c r="M23" s="24"/>
    </row>
    <row r="25" spans="1:13" x14ac:dyDescent="0.2">
      <c r="C25" s="72"/>
    </row>
  </sheetData>
  <mergeCells count="8">
    <mergeCell ref="A21:M21"/>
    <mergeCell ref="A1:M1"/>
    <mergeCell ref="A2:M2"/>
    <mergeCell ref="A3:M3"/>
    <mergeCell ref="A6:M6"/>
    <mergeCell ref="A7:M7"/>
    <mergeCell ref="A8:A9"/>
    <mergeCell ref="B8:M8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workbookViewId="0">
      <selection activeCell="P16" sqref="P16"/>
    </sheetView>
  </sheetViews>
  <sheetFormatPr baseColWidth="10" defaultRowHeight="12.9" x14ac:dyDescent="0.2"/>
  <cols>
    <col min="1" max="1" width="34.625" customWidth="1"/>
    <col min="2" max="13" width="9.25" customWidth="1"/>
  </cols>
  <sheetData>
    <row r="1" spans="1:13" ht="15.65" x14ac:dyDescent="0.2">
      <c r="A1" s="91" t="s">
        <v>26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</row>
    <row r="2" spans="1:13" x14ac:dyDescent="0.2">
      <c r="A2" s="92" t="s">
        <v>12</v>
      </c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</row>
    <row r="3" spans="1:13" x14ac:dyDescent="0.2">
      <c r="A3" s="92">
        <v>2021</v>
      </c>
      <c r="B3" s="92"/>
      <c r="C3" s="92"/>
      <c r="D3" s="92"/>
      <c r="E3" s="92"/>
      <c r="F3" s="92"/>
      <c r="G3" s="92"/>
      <c r="H3" s="92"/>
      <c r="I3" s="92"/>
      <c r="J3" s="92"/>
      <c r="K3" s="92"/>
      <c r="L3" s="92"/>
      <c r="M3" s="92"/>
    </row>
    <row r="4" spans="1:13" x14ac:dyDescent="0.2">
      <c r="A4" s="79"/>
      <c r="B4" s="79"/>
      <c r="C4" s="79"/>
      <c r="D4" s="79"/>
      <c r="E4" s="79"/>
      <c r="F4" s="79"/>
      <c r="G4" s="79"/>
      <c r="H4" s="79"/>
      <c r="I4" s="79"/>
      <c r="J4" s="79"/>
      <c r="K4" s="79"/>
      <c r="L4" s="79"/>
      <c r="M4" s="79"/>
    </row>
    <row r="5" spans="1:13" x14ac:dyDescent="0.2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</row>
    <row r="6" spans="1:13" x14ac:dyDescent="0.2">
      <c r="A6" s="95" t="s">
        <v>29</v>
      </c>
      <c r="B6" s="95"/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</row>
    <row r="7" spans="1:13" x14ac:dyDescent="0.2">
      <c r="A7" s="101" t="s">
        <v>30</v>
      </c>
      <c r="B7" s="101"/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</row>
    <row r="8" spans="1:13" x14ac:dyDescent="0.2">
      <c r="A8" s="100" t="s">
        <v>10</v>
      </c>
      <c r="B8" s="100">
        <v>2021</v>
      </c>
      <c r="C8" s="100"/>
      <c r="D8" s="102"/>
      <c r="E8" s="102"/>
      <c r="F8" s="102"/>
      <c r="G8" s="102"/>
      <c r="H8" s="102"/>
      <c r="I8" s="102"/>
      <c r="J8" s="102"/>
      <c r="K8" s="102"/>
      <c r="L8" s="102"/>
      <c r="M8" s="102"/>
    </row>
    <row r="9" spans="1:13" x14ac:dyDescent="0.2">
      <c r="A9" s="100"/>
      <c r="B9" s="82" t="s">
        <v>14</v>
      </c>
      <c r="C9" s="82" t="s">
        <v>15</v>
      </c>
      <c r="D9" s="82" t="s">
        <v>16</v>
      </c>
      <c r="E9" s="82" t="s">
        <v>17</v>
      </c>
      <c r="F9" s="82" t="s">
        <v>18</v>
      </c>
      <c r="G9" s="82" t="s">
        <v>19</v>
      </c>
      <c r="H9" s="82" t="s">
        <v>20</v>
      </c>
      <c r="I9" s="82" t="s">
        <v>21</v>
      </c>
      <c r="J9" s="82" t="s">
        <v>22</v>
      </c>
      <c r="K9" s="82" t="s">
        <v>23</v>
      </c>
      <c r="L9" s="82" t="s">
        <v>24</v>
      </c>
      <c r="M9" s="82" t="s">
        <v>13</v>
      </c>
    </row>
    <row r="10" spans="1:13" x14ac:dyDescent="0.2">
      <c r="A10" s="41" t="s">
        <v>0</v>
      </c>
      <c r="B10" s="40">
        <v>3450</v>
      </c>
      <c r="C10" s="68">
        <v>3451</v>
      </c>
      <c r="D10" s="40">
        <v>3462</v>
      </c>
      <c r="E10" s="40">
        <v>3460</v>
      </c>
      <c r="F10" s="40">
        <v>3480</v>
      </c>
      <c r="G10" s="40">
        <v>3506</v>
      </c>
      <c r="H10" s="40">
        <v>3619</v>
      </c>
      <c r="I10" s="40">
        <v>3685</v>
      </c>
      <c r="J10" s="40">
        <v>3714</v>
      </c>
      <c r="K10" s="40">
        <v>3736</v>
      </c>
      <c r="L10" s="40">
        <v>3766</v>
      </c>
      <c r="M10" s="40">
        <v>3768</v>
      </c>
    </row>
    <row r="11" spans="1:13" x14ac:dyDescent="0.2">
      <c r="A11" s="41" t="s">
        <v>1</v>
      </c>
      <c r="B11" s="40">
        <v>129</v>
      </c>
      <c r="C11" s="40">
        <v>127</v>
      </c>
      <c r="D11" s="40">
        <v>125</v>
      </c>
      <c r="E11" s="40">
        <v>124</v>
      </c>
      <c r="F11" s="40">
        <v>126</v>
      </c>
      <c r="G11" s="40">
        <v>127</v>
      </c>
      <c r="H11" s="40">
        <v>128</v>
      </c>
      <c r="I11" s="40">
        <v>133</v>
      </c>
      <c r="J11" s="40">
        <v>133</v>
      </c>
      <c r="K11" s="40">
        <v>134</v>
      </c>
      <c r="L11" s="40">
        <v>133</v>
      </c>
      <c r="M11" s="40">
        <v>130</v>
      </c>
    </row>
    <row r="12" spans="1:13" x14ac:dyDescent="0.2">
      <c r="A12" s="41" t="s">
        <v>2</v>
      </c>
      <c r="B12" s="40">
        <v>15429</v>
      </c>
      <c r="C12" s="68">
        <v>15446</v>
      </c>
      <c r="D12" s="40">
        <v>15462</v>
      </c>
      <c r="E12" s="40">
        <v>15466</v>
      </c>
      <c r="F12" s="40">
        <v>15499</v>
      </c>
      <c r="G12" s="40">
        <v>15529</v>
      </c>
      <c r="H12" s="40">
        <v>15657</v>
      </c>
      <c r="I12" s="40">
        <v>15717</v>
      </c>
      <c r="J12" s="40">
        <v>15763</v>
      </c>
      <c r="K12" s="40">
        <v>15767</v>
      </c>
      <c r="L12" s="40">
        <v>15784</v>
      </c>
      <c r="M12" s="40">
        <v>15776</v>
      </c>
    </row>
    <row r="13" spans="1:13" x14ac:dyDescent="0.2">
      <c r="A13" s="41" t="s">
        <v>3</v>
      </c>
      <c r="B13" s="40">
        <v>11784</v>
      </c>
      <c r="C13" s="40">
        <v>11832</v>
      </c>
      <c r="D13" s="40">
        <v>11885</v>
      </c>
      <c r="E13" s="40">
        <v>11946</v>
      </c>
      <c r="F13" s="40">
        <v>12104</v>
      </c>
      <c r="G13" s="40">
        <v>12178</v>
      </c>
      <c r="H13" s="40">
        <v>12280</v>
      </c>
      <c r="I13" s="40">
        <v>12454</v>
      </c>
      <c r="J13" s="40">
        <v>12568</v>
      </c>
      <c r="K13" s="40">
        <v>12644</v>
      </c>
      <c r="L13" s="40">
        <v>12712</v>
      </c>
      <c r="M13" s="40">
        <v>12726</v>
      </c>
    </row>
    <row r="14" spans="1:13" x14ac:dyDescent="0.2">
      <c r="A14" s="41" t="s">
        <v>4</v>
      </c>
      <c r="B14" s="40">
        <v>166</v>
      </c>
      <c r="C14" s="84">
        <v>166</v>
      </c>
      <c r="D14" s="40">
        <v>165</v>
      </c>
      <c r="E14" s="40">
        <v>164</v>
      </c>
      <c r="F14" s="40">
        <v>166</v>
      </c>
      <c r="G14" s="40">
        <v>168</v>
      </c>
      <c r="H14" s="40">
        <v>177</v>
      </c>
      <c r="I14" s="40">
        <v>179</v>
      </c>
      <c r="J14" s="40">
        <v>181</v>
      </c>
      <c r="K14" s="40">
        <v>180</v>
      </c>
      <c r="L14" s="40">
        <v>182</v>
      </c>
      <c r="M14" s="40">
        <v>185</v>
      </c>
    </row>
    <row r="15" spans="1:13" x14ac:dyDescent="0.2">
      <c r="A15" s="41" t="s">
        <v>5</v>
      </c>
      <c r="B15" s="40">
        <v>30190</v>
      </c>
      <c r="C15" s="40">
        <v>30295</v>
      </c>
      <c r="D15" s="40">
        <v>30354</v>
      </c>
      <c r="E15" s="40">
        <v>30391</v>
      </c>
      <c r="F15" s="40">
        <v>30429</v>
      </c>
      <c r="G15" s="40">
        <v>30512</v>
      </c>
      <c r="H15" s="40">
        <v>31022</v>
      </c>
      <c r="I15" s="40">
        <v>31253</v>
      </c>
      <c r="J15" s="40">
        <v>31418</v>
      </c>
      <c r="K15" s="40">
        <v>31474</v>
      </c>
      <c r="L15" s="40">
        <v>31552</v>
      </c>
      <c r="M15" s="40">
        <v>31572</v>
      </c>
    </row>
    <row r="16" spans="1:13" x14ac:dyDescent="0.2">
      <c r="A16" s="41" t="s">
        <v>6</v>
      </c>
      <c r="B16" s="40">
        <v>6028</v>
      </c>
      <c r="C16" s="68">
        <v>6039</v>
      </c>
      <c r="D16" s="40">
        <v>6002</v>
      </c>
      <c r="E16" s="40">
        <v>6024</v>
      </c>
      <c r="F16" s="40">
        <v>6027</v>
      </c>
      <c r="G16" s="40">
        <v>6029</v>
      </c>
      <c r="H16" s="40">
        <v>6116</v>
      </c>
      <c r="I16" s="40">
        <v>6169</v>
      </c>
      <c r="J16" s="40">
        <v>6163</v>
      </c>
      <c r="K16" s="40">
        <v>6162</v>
      </c>
      <c r="L16" s="40">
        <v>6166</v>
      </c>
      <c r="M16" s="40">
        <v>6149</v>
      </c>
    </row>
    <row r="17" spans="1:13" x14ac:dyDescent="0.2">
      <c r="A17" s="41" t="s">
        <v>7</v>
      </c>
      <c r="B17" s="40">
        <v>31037</v>
      </c>
      <c r="C17" s="40">
        <v>31118</v>
      </c>
      <c r="D17" s="40">
        <v>31245</v>
      </c>
      <c r="E17" s="40">
        <v>31302</v>
      </c>
      <c r="F17" s="40">
        <v>31414</v>
      </c>
      <c r="G17" s="40">
        <v>31630</v>
      </c>
      <c r="H17" s="40">
        <v>31964</v>
      </c>
      <c r="I17" s="40">
        <v>32206</v>
      </c>
      <c r="J17" s="40">
        <v>32535</v>
      </c>
      <c r="K17" s="40">
        <v>32769</v>
      </c>
      <c r="L17" s="40">
        <v>32877</v>
      </c>
      <c r="M17" s="40">
        <v>32945</v>
      </c>
    </row>
    <row r="18" spans="1:13" x14ac:dyDescent="0.2">
      <c r="A18" s="42" t="s">
        <v>11</v>
      </c>
      <c r="B18" s="20">
        <f t="shared" ref="B18:M18" si="0">SUM(B10:B17)</f>
        <v>98213</v>
      </c>
      <c r="C18" s="20">
        <f t="shared" si="0"/>
        <v>98474</v>
      </c>
      <c r="D18" s="20">
        <f t="shared" si="0"/>
        <v>98700</v>
      </c>
      <c r="E18" s="20">
        <f t="shared" si="0"/>
        <v>98877</v>
      </c>
      <c r="F18" s="20">
        <f t="shared" si="0"/>
        <v>99245</v>
      </c>
      <c r="G18" s="20">
        <f t="shared" si="0"/>
        <v>99679</v>
      </c>
      <c r="H18" s="20">
        <f t="shared" si="0"/>
        <v>100963</v>
      </c>
      <c r="I18" s="20">
        <f t="shared" si="0"/>
        <v>101796</v>
      </c>
      <c r="J18" s="20">
        <f t="shared" si="0"/>
        <v>102475</v>
      </c>
      <c r="K18" s="20">
        <f t="shared" si="0"/>
        <v>102866</v>
      </c>
      <c r="L18" s="20">
        <f>SUM(L10:L17)</f>
        <v>103172</v>
      </c>
      <c r="M18" s="20">
        <f t="shared" si="0"/>
        <v>103251</v>
      </c>
    </row>
    <row r="19" spans="1:13" x14ac:dyDescent="0.2">
      <c r="A19" s="43" t="s">
        <v>25</v>
      </c>
      <c r="B19" s="83">
        <f>(B18/'2020'!M18-1)*100</f>
        <v>0.14887780802921302</v>
      </c>
      <c r="C19" s="83">
        <f>(C18/B18-1)*100</f>
        <v>0.26574893344057937</v>
      </c>
      <c r="D19" s="83">
        <f t="shared" ref="D19:H19" si="1">(D18/C18-1)*100</f>
        <v>0.22950220362736307</v>
      </c>
      <c r="E19" s="83">
        <f t="shared" si="1"/>
        <v>0.17933130699088196</v>
      </c>
      <c r="F19" s="83">
        <f t="shared" si="1"/>
        <v>0.37217957664572587</v>
      </c>
      <c r="G19" s="83">
        <f t="shared" si="1"/>
        <v>0.43730162728601307</v>
      </c>
      <c r="H19" s="83">
        <f t="shared" si="1"/>
        <v>1.2881349130709596</v>
      </c>
      <c r="I19" s="83">
        <f>(I18/H18-1)*100</f>
        <v>0.82505472301734883</v>
      </c>
      <c r="J19" s="83">
        <f>(J18/I18-1)*100</f>
        <v>0.66702031514007665</v>
      </c>
      <c r="K19" s="83">
        <f>(K18/J18-1)*100</f>
        <v>0.38155647718955965</v>
      </c>
      <c r="L19" s="83">
        <f>(L18/K18-1)*100</f>
        <v>0.29747438415026473</v>
      </c>
      <c r="M19" s="83">
        <f>(M18/L18-1)*100</f>
        <v>7.6571162718575003E-2</v>
      </c>
    </row>
    <row r="20" spans="1:13" x14ac:dyDescent="0.2">
      <c r="D20" s="22"/>
      <c r="E20" s="22"/>
      <c r="F20" s="22"/>
      <c r="G20" s="22"/>
      <c r="H20" s="22"/>
      <c r="I20" s="78"/>
      <c r="J20" s="22"/>
      <c r="K20" s="22"/>
      <c r="L20" s="22"/>
      <c r="M20" s="22"/>
    </row>
    <row r="21" spans="1:13" ht="26.35" customHeight="1" x14ac:dyDescent="0.2">
      <c r="A21" s="90" t="s">
        <v>9</v>
      </c>
      <c r="B21" s="90"/>
      <c r="C21" s="90"/>
      <c r="D21" s="90"/>
      <c r="E21" s="90"/>
      <c r="F21" s="90"/>
      <c r="G21" s="90"/>
      <c r="H21" s="90"/>
      <c r="I21" s="90"/>
      <c r="J21" s="90"/>
      <c r="K21" s="90"/>
      <c r="L21" s="90"/>
      <c r="M21" s="90"/>
    </row>
    <row r="22" spans="1:13" x14ac:dyDescent="0.2">
      <c r="A22" s="10"/>
      <c r="B22" s="12"/>
      <c r="C22" s="12"/>
      <c r="D22" s="23"/>
      <c r="E22" s="23"/>
      <c r="F22" s="23"/>
      <c r="G22" s="23"/>
      <c r="H22" s="23"/>
      <c r="I22" s="23"/>
      <c r="J22" s="23"/>
      <c r="K22" s="23"/>
      <c r="L22" s="23"/>
      <c r="M22" s="23"/>
    </row>
    <row r="23" spans="1:13" x14ac:dyDescent="0.2">
      <c r="A23" s="14" t="s">
        <v>28</v>
      </c>
      <c r="B23" s="18"/>
      <c r="C23" s="18"/>
      <c r="D23" s="24"/>
      <c r="E23" s="24"/>
      <c r="F23" s="24"/>
      <c r="G23" s="24"/>
      <c r="H23" s="24"/>
      <c r="I23" s="24"/>
      <c r="J23" s="24"/>
      <c r="K23" s="24"/>
      <c r="L23" s="75"/>
      <c r="M23" s="24"/>
    </row>
    <row r="25" spans="1:13" x14ac:dyDescent="0.2">
      <c r="C25" s="72"/>
    </row>
  </sheetData>
  <mergeCells count="8">
    <mergeCell ref="A21:M21"/>
    <mergeCell ref="A1:M1"/>
    <mergeCell ref="A2:M2"/>
    <mergeCell ref="A3:M3"/>
    <mergeCell ref="A6:M6"/>
    <mergeCell ref="A7:M7"/>
    <mergeCell ref="A8:A9"/>
    <mergeCell ref="B8:M8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workbookViewId="0">
      <selection activeCell="R21" sqref="R21"/>
    </sheetView>
  </sheetViews>
  <sheetFormatPr baseColWidth="10" defaultRowHeight="12.9" x14ac:dyDescent="0.2"/>
  <cols>
    <col min="1" max="1" width="34.625" customWidth="1"/>
    <col min="2" max="13" width="9.25" customWidth="1"/>
  </cols>
  <sheetData>
    <row r="1" spans="1:13" ht="15.65" x14ac:dyDescent="0.2">
      <c r="A1" s="91" t="s">
        <v>26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</row>
    <row r="2" spans="1:13" x14ac:dyDescent="0.2">
      <c r="A2" s="92" t="s">
        <v>12</v>
      </c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</row>
    <row r="3" spans="1:13" x14ac:dyDescent="0.2">
      <c r="A3" s="92">
        <v>2022</v>
      </c>
      <c r="B3" s="92"/>
      <c r="C3" s="92"/>
      <c r="D3" s="92"/>
      <c r="E3" s="92"/>
      <c r="F3" s="92"/>
      <c r="G3" s="92"/>
      <c r="H3" s="92"/>
      <c r="I3" s="92"/>
      <c r="J3" s="92"/>
      <c r="K3" s="92"/>
      <c r="L3" s="92"/>
      <c r="M3" s="92"/>
    </row>
    <row r="4" spans="1:13" x14ac:dyDescent="0.2">
      <c r="A4" s="88"/>
      <c r="B4" s="88"/>
      <c r="C4" s="88"/>
      <c r="D4" s="88"/>
      <c r="E4" s="88"/>
      <c r="F4" s="88"/>
      <c r="G4" s="88"/>
      <c r="H4" s="88"/>
      <c r="I4" s="88"/>
      <c r="J4" s="88"/>
      <c r="K4" s="88"/>
      <c r="L4" s="88"/>
      <c r="M4" s="88"/>
    </row>
    <row r="5" spans="1:13" x14ac:dyDescent="0.2">
      <c r="A5" s="88"/>
      <c r="B5" s="88"/>
      <c r="C5" s="88"/>
      <c r="D5" s="88"/>
      <c r="E5" s="88"/>
      <c r="F5" s="88"/>
      <c r="G5" s="88"/>
      <c r="H5" s="88"/>
      <c r="I5" s="88"/>
      <c r="J5" s="88"/>
      <c r="K5" s="88"/>
      <c r="L5" s="88"/>
      <c r="M5" s="88"/>
    </row>
    <row r="6" spans="1:13" x14ac:dyDescent="0.2">
      <c r="A6" s="95" t="s">
        <v>29</v>
      </c>
      <c r="B6" s="95"/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</row>
    <row r="7" spans="1:13" x14ac:dyDescent="0.2">
      <c r="A7" s="101" t="s">
        <v>30</v>
      </c>
      <c r="B7" s="101"/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</row>
    <row r="8" spans="1:13" x14ac:dyDescent="0.2">
      <c r="A8" s="100" t="s">
        <v>10</v>
      </c>
      <c r="B8" s="100">
        <v>2022</v>
      </c>
      <c r="C8" s="100"/>
      <c r="D8" s="102"/>
      <c r="E8" s="102"/>
      <c r="F8" s="102"/>
      <c r="G8" s="102"/>
      <c r="H8" s="102"/>
      <c r="I8" s="102"/>
      <c r="J8" s="102"/>
      <c r="K8" s="102"/>
      <c r="L8" s="102"/>
      <c r="M8" s="102"/>
    </row>
    <row r="9" spans="1:13" x14ac:dyDescent="0.2">
      <c r="A9" s="100"/>
      <c r="B9" s="89" t="s">
        <v>14</v>
      </c>
      <c r="C9" s="89" t="s">
        <v>15</v>
      </c>
      <c r="D9" s="89" t="s">
        <v>16</v>
      </c>
      <c r="E9" s="89" t="s">
        <v>17</v>
      </c>
      <c r="F9" s="89" t="s">
        <v>18</v>
      </c>
      <c r="G9" s="89" t="s">
        <v>19</v>
      </c>
      <c r="H9" s="89" t="s">
        <v>20</v>
      </c>
      <c r="I9" s="89" t="s">
        <v>21</v>
      </c>
      <c r="J9" s="89" t="s">
        <v>22</v>
      </c>
      <c r="K9" s="89" t="s">
        <v>23</v>
      </c>
      <c r="L9" s="89" t="s">
        <v>24</v>
      </c>
      <c r="M9" s="89" t="s">
        <v>13</v>
      </c>
    </row>
    <row r="10" spans="1:13" x14ac:dyDescent="0.2">
      <c r="A10" s="41" t="s">
        <v>0</v>
      </c>
      <c r="B10" s="40">
        <v>3784</v>
      </c>
      <c r="C10" s="68">
        <v>3812</v>
      </c>
      <c r="D10" s="40">
        <v>3819</v>
      </c>
      <c r="E10" s="40">
        <v>3822</v>
      </c>
      <c r="F10" s="40">
        <v>3839</v>
      </c>
      <c r="G10" s="40">
        <v>3850</v>
      </c>
      <c r="H10" s="40">
        <v>3866</v>
      </c>
      <c r="I10" s="40">
        <v>3895</v>
      </c>
      <c r="J10" s="40">
        <v>3901</v>
      </c>
      <c r="K10" s="40"/>
      <c r="L10" s="40"/>
      <c r="M10" s="40"/>
    </row>
    <row r="11" spans="1:13" x14ac:dyDescent="0.2">
      <c r="A11" s="41" t="s">
        <v>1</v>
      </c>
      <c r="B11" s="40">
        <v>31557</v>
      </c>
      <c r="C11" s="40">
        <v>130</v>
      </c>
      <c r="D11" s="40">
        <v>128</v>
      </c>
      <c r="E11" s="40">
        <v>125</v>
      </c>
      <c r="F11" s="40">
        <v>125</v>
      </c>
      <c r="G11" s="40">
        <v>126</v>
      </c>
      <c r="H11" s="40">
        <v>126</v>
      </c>
      <c r="I11" s="40">
        <v>129</v>
      </c>
      <c r="J11" s="40">
        <v>130</v>
      </c>
      <c r="K11" s="40"/>
      <c r="L11" s="40"/>
      <c r="M11" s="40"/>
    </row>
    <row r="12" spans="1:13" x14ac:dyDescent="0.2">
      <c r="A12" s="41" t="s">
        <v>2</v>
      </c>
      <c r="B12" s="40">
        <v>12646</v>
      </c>
      <c r="C12" s="68">
        <v>15799</v>
      </c>
      <c r="D12" s="40">
        <v>15826</v>
      </c>
      <c r="E12" s="40">
        <v>15861</v>
      </c>
      <c r="F12" s="40">
        <v>15898</v>
      </c>
      <c r="G12" s="40">
        <v>15913</v>
      </c>
      <c r="H12" s="40">
        <v>15942</v>
      </c>
      <c r="I12" s="40">
        <v>15964</v>
      </c>
      <c r="J12" s="40">
        <v>15993</v>
      </c>
      <c r="K12" s="40"/>
      <c r="L12" s="40"/>
      <c r="M12" s="40"/>
    </row>
    <row r="13" spans="1:13" x14ac:dyDescent="0.2">
      <c r="A13" s="41" t="s">
        <v>3</v>
      </c>
      <c r="B13" s="40">
        <v>184</v>
      </c>
      <c r="C13" s="40">
        <v>12794</v>
      </c>
      <c r="D13" s="40">
        <v>12874</v>
      </c>
      <c r="E13" s="40">
        <v>12927</v>
      </c>
      <c r="F13" s="40">
        <v>13034</v>
      </c>
      <c r="G13" s="40">
        <v>13144</v>
      </c>
      <c r="H13" s="40">
        <v>13181</v>
      </c>
      <c r="I13" s="40">
        <v>13269</v>
      </c>
      <c r="J13" s="40">
        <v>13354</v>
      </c>
      <c r="K13" s="40"/>
      <c r="L13" s="40"/>
      <c r="M13" s="40"/>
    </row>
    <row r="14" spans="1:13" x14ac:dyDescent="0.2">
      <c r="A14" s="41" t="s">
        <v>4</v>
      </c>
      <c r="B14" s="40">
        <v>15748</v>
      </c>
      <c r="C14" s="84">
        <v>187</v>
      </c>
      <c r="D14" s="40">
        <v>191</v>
      </c>
      <c r="E14" s="40">
        <v>192</v>
      </c>
      <c r="F14" s="40">
        <v>197</v>
      </c>
      <c r="G14" s="40">
        <v>194</v>
      </c>
      <c r="H14" s="40">
        <v>193</v>
      </c>
      <c r="I14" s="40">
        <v>195</v>
      </c>
      <c r="J14" s="40">
        <v>198</v>
      </c>
      <c r="K14" s="40"/>
      <c r="L14" s="40"/>
      <c r="M14" s="40"/>
    </row>
    <row r="15" spans="1:13" x14ac:dyDescent="0.2">
      <c r="A15" s="41" t="s">
        <v>5</v>
      </c>
      <c r="B15" s="40">
        <v>131</v>
      </c>
      <c r="C15" s="40">
        <v>31629</v>
      </c>
      <c r="D15" s="40">
        <v>31715</v>
      </c>
      <c r="E15" s="40">
        <v>31780</v>
      </c>
      <c r="F15" s="40">
        <v>31821</v>
      </c>
      <c r="G15" s="40">
        <v>31885</v>
      </c>
      <c r="H15" s="40">
        <v>31886</v>
      </c>
      <c r="I15" s="40">
        <v>31981</v>
      </c>
      <c r="J15" s="40">
        <v>31946</v>
      </c>
      <c r="K15" s="40"/>
      <c r="L15" s="40"/>
      <c r="M15" s="40"/>
    </row>
    <row r="16" spans="1:13" x14ac:dyDescent="0.2">
      <c r="A16" s="41" t="s">
        <v>6</v>
      </c>
      <c r="B16" s="40">
        <v>32987</v>
      </c>
      <c r="C16" s="68">
        <v>6158</v>
      </c>
      <c r="D16" s="40">
        <v>6164</v>
      </c>
      <c r="E16" s="40">
        <v>6174</v>
      </c>
      <c r="F16" s="40">
        <v>6200</v>
      </c>
      <c r="G16" s="40">
        <v>6210</v>
      </c>
      <c r="H16" s="40">
        <v>6198</v>
      </c>
      <c r="I16" s="40">
        <v>6216</v>
      </c>
      <c r="J16" s="40">
        <v>6231</v>
      </c>
      <c r="K16" s="40"/>
      <c r="L16" s="40"/>
      <c r="M16" s="40"/>
    </row>
    <row r="17" spans="1:13" x14ac:dyDescent="0.2">
      <c r="A17" s="41" t="s">
        <v>7</v>
      </c>
      <c r="B17" s="40">
        <v>6163</v>
      </c>
      <c r="C17" s="40">
        <v>33117</v>
      </c>
      <c r="D17" s="40">
        <v>33259</v>
      </c>
      <c r="E17" s="40">
        <v>33351</v>
      </c>
      <c r="F17" s="40">
        <v>33464</v>
      </c>
      <c r="G17" s="40">
        <v>33596</v>
      </c>
      <c r="H17" s="40">
        <v>33686</v>
      </c>
      <c r="I17" s="40">
        <v>33805</v>
      </c>
      <c r="J17" s="40">
        <v>33850</v>
      </c>
      <c r="K17" s="40"/>
      <c r="L17" s="40"/>
      <c r="M17" s="40"/>
    </row>
    <row r="18" spans="1:13" x14ac:dyDescent="0.2">
      <c r="A18" s="42" t="s">
        <v>11</v>
      </c>
      <c r="B18" s="20">
        <f t="shared" ref="B18:M18" si="0">SUM(B10:B17)</f>
        <v>103200</v>
      </c>
      <c r="C18" s="20">
        <f t="shared" si="0"/>
        <v>103626</v>
      </c>
      <c r="D18" s="20">
        <f t="shared" si="0"/>
        <v>103976</v>
      </c>
      <c r="E18" s="20">
        <f t="shared" si="0"/>
        <v>104232</v>
      </c>
      <c r="F18" s="20">
        <f t="shared" si="0"/>
        <v>104578</v>
      </c>
      <c r="G18" s="20">
        <f t="shared" si="0"/>
        <v>104918</v>
      </c>
      <c r="H18" s="20">
        <f t="shared" si="0"/>
        <v>105078</v>
      </c>
      <c r="I18" s="20">
        <f t="shared" si="0"/>
        <v>105454</v>
      </c>
      <c r="J18" s="20">
        <f t="shared" si="0"/>
        <v>105603</v>
      </c>
      <c r="K18" s="20">
        <f t="shared" si="0"/>
        <v>0</v>
      </c>
      <c r="L18" s="20">
        <f>SUM(L10:L17)</f>
        <v>0</v>
      </c>
      <c r="M18" s="20">
        <f t="shared" si="0"/>
        <v>0</v>
      </c>
    </row>
    <row r="19" spans="1:13" x14ac:dyDescent="0.2">
      <c r="A19" s="43" t="s">
        <v>25</v>
      </c>
      <c r="B19" s="83">
        <f>(B18/'2021'!M18-1)*100</f>
        <v>-4.9394194729346363E-2</v>
      </c>
      <c r="C19" s="83">
        <f>(C18/B18-1)*100</f>
        <v>0.41279069767441445</v>
      </c>
      <c r="D19" s="83">
        <f t="shared" ref="D19:H19" si="1">(D18/C18-1)*100</f>
        <v>0.33775307355297102</v>
      </c>
      <c r="E19" s="83">
        <f t="shared" si="1"/>
        <v>0.24621066399939107</v>
      </c>
      <c r="F19" s="83">
        <f t="shared" si="1"/>
        <v>0.33195179983114276</v>
      </c>
      <c r="G19" s="83">
        <f t="shared" si="1"/>
        <v>0.32511618122359476</v>
      </c>
      <c r="H19" s="83">
        <f t="shared" si="1"/>
        <v>0.15250004765625658</v>
      </c>
      <c r="I19" s="83">
        <f>(I18/H18-1)*100</f>
        <v>0.35782942195321521</v>
      </c>
      <c r="J19" s="83">
        <f>(J18/I18-1)*100</f>
        <v>0.14129383427845532</v>
      </c>
      <c r="K19" s="83">
        <f>(K18/J18-1)*100</f>
        <v>-100</v>
      </c>
      <c r="L19" s="83" t="e">
        <f>(L18/K18-1)*100</f>
        <v>#DIV/0!</v>
      </c>
      <c r="M19" s="83" t="e">
        <f>(M18/L18-1)*100</f>
        <v>#DIV/0!</v>
      </c>
    </row>
    <row r="20" spans="1:13" x14ac:dyDescent="0.2">
      <c r="D20" s="22"/>
      <c r="E20" s="22"/>
      <c r="F20" s="22"/>
      <c r="G20" s="22"/>
      <c r="H20" s="22"/>
      <c r="I20" s="78"/>
      <c r="J20" s="22"/>
      <c r="K20" s="22"/>
      <c r="L20" s="22"/>
      <c r="M20" s="22"/>
    </row>
    <row r="21" spans="1:13" ht="26.35" customHeight="1" x14ac:dyDescent="0.2">
      <c r="A21" s="90" t="s">
        <v>9</v>
      </c>
      <c r="B21" s="90"/>
      <c r="C21" s="90"/>
      <c r="D21" s="90"/>
      <c r="E21" s="90"/>
      <c r="F21" s="90"/>
      <c r="G21" s="90"/>
      <c r="H21" s="90"/>
      <c r="I21" s="90"/>
      <c r="J21" s="90"/>
      <c r="K21" s="90"/>
      <c r="L21" s="90"/>
      <c r="M21" s="90"/>
    </row>
    <row r="22" spans="1:13" x14ac:dyDescent="0.2">
      <c r="A22" s="10"/>
      <c r="B22" s="12"/>
      <c r="C22" s="12"/>
      <c r="D22" s="23"/>
      <c r="E22" s="23"/>
      <c r="F22" s="23"/>
      <c r="G22" s="23"/>
      <c r="H22" s="23"/>
      <c r="I22" s="23"/>
      <c r="J22" s="23"/>
      <c r="K22" s="23"/>
      <c r="L22" s="23"/>
      <c r="M22" s="23"/>
    </row>
    <row r="23" spans="1:13" x14ac:dyDescent="0.2">
      <c r="A23" s="14" t="s">
        <v>28</v>
      </c>
      <c r="B23" s="18"/>
      <c r="C23" s="18"/>
      <c r="D23" s="24"/>
      <c r="E23" s="24"/>
      <c r="F23" s="24"/>
      <c r="G23" s="24"/>
      <c r="H23" s="24"/>
      <c r="I23" s="24"/>
      <c r="J23" s="24"/>
      <c r="K23" s="24"/>
      <c r="L23" s="75"/>
      <c r="M23" s="24"/>
    </row>
    <row r="25" spans="1:13" x14ac:dyDescent="0.2">
      <c r="C25" s="72"/>
    </row>
  </sheetData>
  <mergeCells count="8">
    <mergeCell ref="A21:M21"/>
    <mergeCell ref="A1:M1"/>
    <mergeCell ref="A2:M2"/>
    <mergeCell ref="A3:M3"/>
    <mergeCell ref="A6:M6"/>
    <mergeCell ref="A7:M7"/>
    <mergeCell ref="A8:A9"/>
    <mergeCell ref="B8:M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42"/>
  <sheetViews>
    <sheetView showGridLines="0" zoomScaleNormal="100" workbookViewId="0">
      <selection activeCell="I34" sqref="I34"/>
    </sheetView>
  </sheetViews>
  <sheetFormatPr baseColWidth="10" defaultColWidth="9.875" defaultRowHeight="12.9" x14ac:dyDescent="0.2"/>
  <cols>
    <col min="1" max="1" width="31.625" customWidth="1"/>
    <col min="2" max="13" width="9.25" customWidth="1"/>
    <col min="14" max="23" width="11.375" customWidth="1"/>
  </cols>
  <sheetData>
    <row r="1" spans="1:23" s="2" customFormat="1" ht="18.350000000000001" x14ac:dyDescent="0.2">
      <c r="A1" s="91" t="s">
        <v>27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3"/>
      <c r="O1" s="3"/>
      <c r="P1" s="3"/>
      <c r="Q1" s="3"/>
      <c r="R1" s="3"/>
      <c r="S1" s="3"/>
      <c r="T1" s="3"/>
      <c r="U1" s="3"/>
      <c r="V1" s="3"/>
      <c r="W1" s="3"/>
    </row>
    <row r="2" spans="1:23" s="4" customFormat="1" x14ac:dyDescent="0.2">
      <c r="A2" s="92" t="s">
        <v>12</v>
      </c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6"/>
      <c r="O2" s="6"/>
      <c r="P2" s="6"/>
      <c r="Q2" s="6"/>
      <c r="R2" s="6"/>
      <c r="S2" s="6"/>
      <c r="T2" s="6"/>
      <c r="U2" s="6"/>
      <c r="V2" s="6"/>
      <c r="W2" s="6"/>
    </row>
    <row r="3" spans="1:23" s="4" customFormat="1" x14ac:dyDescent="0.2">
      <c r="A3" s="92">
        <v>2008</v>
      </c>
      <c r="B3" s="92"/>
      <c r="C3" s="92"/>
      <c r="D3" s="92"/>
      <c r="E3" s="92"/>
      <c r="F3" s="92"/>
      <c r="G3" s="92"/>
      <c r="H3" s="92"/>
      <c r="I3" s="92"/>
      <c r="J3" s="92"/>
      <c r="K3" s="92"/>
      <c r="L3" s="92"/>
      <c r="M3" s="92"/>
      <c r="N3" s="6"/>
      <c r="O3" s="6"/>
      <c r="P3" s="6"/>
      <c r="Q3" s="6"/>
      <c r="R3" s="6"/>
      <c r="S3" s="6"/>
      <c r="T3" s="6"/>
      <c r="U3" s="6"/>
      <c r="V3" s="6"/>
      <c r="W3" s="6"/>
    </row>
    <row r="4" spans="1:23" s="4" customFormat="1" x14ac:dyDescent="0.2">
      <c r="A4" s="44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6"/>
      <c r="O4" s="6"/>
      <c r="P4" s="6"/>
      <c r="Q4" s="6"/>
      <c r="R4" s="6"/>
      <c r="S4" s="6"/>
      <c r="T4" s="6"/>
      <c r="U4" s="6"/>
      <c r="V4" s="6"/>
      <c r="W4" s="6"/>
    </row>
    <row r="5" spans="1:23" s="4" customFormat="1" x14ac:dyDescent="0.2">
      <c r="A5" s="44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6"/>
      <c r="O5" s="6"/>
      <c r="P5" s="6"/>
      <c r="Q5" s="6"/>
      <c r="R5" s="6"/>
      <c r="S5" s="6"/>
      <c r="T5" s="6"/>
      <c r="U5" s="6"/>
      <c r="V5" s="6"/>
      <c r="W5" s="6"/>
    </row>
    <row r="6" spans="1:23" s="4" customFormat="1" ht="12.75" customHeight="1" x14ac:dyDescent="0.2">
      <c r="A6" s="95" t="s">
        <v>29</v>
      </c>
      <c r="B6" s="95"/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6"/>
      <c r="O6" s="6"/>
      <c r="P6" s="6"/>
      <c r="Q6" s="6"/>
      <c r="R6" s="6"/>
      <c r="S6" s="6"/>
      <c r="T6" s="6"/>
      <c r="U6" s="6"/>
      <c r="V6" s="6"/>
      <c r="W6" s="6"/>
    </row>
    <row r="7" spans="1:23" s="4" customFormat="1" ht="12.75" customHeight="1" x14ac:dyDescent="0.2">
      <c r="A7" s="101" t="s">
        <v>30</v>
      </c>
      <c r="B7" s="101"/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6"/>
      <c r="O7" s="6"/>
      <c r="P7" s="6"/>
      <c r="Q7" s="6"/>
      <c r="R7" s="6"/>
      <c r="S7" s="6"/>
      <c r="T7" s="6"/>
      <c r="U7" s="6"/>
      <c r="V7" s="6"/>
      <c r="W7" s="6"/>
    </row>
    <row r="8" spans="1:23" s="1" customFormat="1" ht="14.3" customHeight="1" x14ac:dyDescent="0.25">
      <c r="A8" s="100" t="s">
        <v>10</v>
      </c>
      <c r="B8" s="100">
        <v>2008</v>
      </c>
      <c r="C8" s="100"/>
      <c r="D8" s="100"/>
      <c r="E8" s="100"/>
      <c r="F8" s="100"/>
      <c r="G8" s="100"/>
      <c r="H8" s="100"/>
      <c r="I8" s="100"/>
      <c r="J8" s="100"/>
      <c r="K8" s="100"/>
      <c r="L8" s="100"/>
      <c r="M8" s="100"/>
    </row>
    <row r="9" spans="1:23" s="1" customFormat="1" ht="14.3" customHeight="1" x14ac:dyDescent="0.25">
      <c r="A9" s="100"/>
      <c r="B9" s="45" t="s">
        <v>14</v>
      </c>
      <c r="C9" s="45" t="s">
        <v>15</v>
      </c>
      <c r="D9" s="45" t="s">
        <v>16</v>
      </c>
      <c r="E9" s="45" t="s">
        <v>17</v>
      </c>
      <c r="F9" s="45" t="s">
        <v>18</v>
      </c>
      <c r="G9" s="45" t="s">
        <v>19</v>
      </c>
      <c r="H9" s="45" t="s">
        <v>20</v>
      </c>
      <c r="I9" s="45" t="s">
        <v>21</v>
      </c>
      <c r="J9" s="45" t="s">
        <v>22</v>
      </c>
      <c r="K9" s="45" t="s">
        <v>23</v>
      </c>
      <c r="L9" s="45" t="s">
        <v>24</v>
      </c>
      <c r="M9" s="45" t="s">
        <v>13</v>
      </c>
    </row>
    <row r="10" spans="1:23" s="1" customFormat="1" ht="13.6" x14ac:dyDescent="0.25">
      <c r="A10" s="39" t="s">
        <v>0</v>
      </c>
      <c r="B10" s="40">
        <v>1921</v>
      </c>
      <c r="C10" s="40">
        <v>1918</v>
      </c>
      <c r="D10" s="40">
        <v>1916</v>
      </c>
      <c r="E10" s="40">
        <v>1920</v>
      </c>
      <c r="F10" s="40">
        <v>1920</v>
      </c>
      <c r="G10" s="40">
        <v>1927</v>
      </c>
      <c r="H10" s="40">
        <v>1939</v>
      </c>
      <c r="I10" s="40">
        <v>1951</v>
      </c>
      <c r="J10" s="40">
        <v>1961</v>
      </c>
      <c r="K10" s="40">
        <v>1961</v>
      </c>
      <c r="L10" s="40">
        <v>1947</v>
      </c>
      <c r="M10" s="40">
        <v>1951</v>
      </c>
    </row>
    <row r="11" spans="1:23" s="1" customFormat="1" ht="11.25" customHeight="1" x14ac:dyDescent="0.25">
      <c r="A11" s="41" t="s">
        <v>1</v>
      </c>
      <c r="B11" s="40">
        <v>127</v>
      </c>
      <c r="C11" s="40">
        <v>126</v>
      </c>
      <c r="D11" s="40">
        <v>129</v>
      </c>
      <c r="E11" s="40">
        <v>128</v>
      </c>
      <c r="F11" s="40">
        <v>131</v>
      </c>
      <c r="G11" s="40">
        <v>133</v>
      </c>
      <c r="H11" s="40">
        <v>133</v>
      </c>
      <c r="I11" s="40">
        <v>133</v>
      </c>
      <c r="J11" s="40">
        <v>131</v>
      </c>
      <c r="K11" s="40">
        <v>131</v>
      </c>
      <c r="L11" s="40">
        <v>128</v>
      </c>
      <c r="M11" s="40">
        <v>129</v>
      </c>
    </row>
    <row r="12" spans="1:23" s="1" customFormat="1" ht="11.25" customHeight="1" x14ac:dyDescent="0.25">
      <c r="A12" s="41" t="s">
        <v>2</v>
      </c>
      <c r="B12" s="40">
        <v>13594</v>
      </c>
      <c r="C12" s="40">
        <v>13604</v>
      </c>
      <c r="D12" s="40">
        <v>13555</v>
      </c>
      <c r="E12" s="40">
        <v>13588</v>
      </c>
      <c r="F12" s="40">
        <v>13550</v>
      </c>
      <c r="G12" s="40">
        <v>13578</v>
      </c>
      <c r="H12" s="40">
        <v>13559</v>
      </c>
      <c r="I12" s="40">
        <v>13538</v>
      </c>
      <c r="J12" s="40">
        <v>13520</v>
      </c>
      <c r="K12" s="40">
        <v>13575</v>
      </c>
      <c r="L12" s="40">
        <v>13516</v>
      </c>
      <c r="M12" s="40">
        <v>13491</v>
      </c>
    </row>
    <row r="13" spans="1:23" s="1" customFormat="1" ht="11.25" customHeight="1" x14ac:dyDescent="0.25">
      <c r="A13" s="41" t="s">
        <v>3</v>
      </c>
      <c r="B13" s="40">
        <v>8180</v>
      </c>
      <c r="C13" s="40">
        <v>8220</v>
      </c>
      <c r="D13" s="40">
        <v>8216</v>
      </c>
      <c r="E13" s="40">
        <v>8270</v>
      </c>
      <c r="F13" s="40">
        <v>8268</v>
      </c>
      <c r="G13" s="40">
        <v>8339</v>
      </c>
      <c r="H13" s="40">
        <v>8369</v>
      </c>
      <c r="I13" s="40">
        <v>8346</v>
      </c>
      <c r="J13" s="40">
        <v>8180</v>
      </c>
      <c r="K13" s="40">
        <v>8127</v>
      </c>
      <c r="L13" s="40">
        <v>8106</v>
      </c>
      <c r="M13" s="40">
        <v>7964</v>
      </c>
    </row>
    <row r="14" spans="1:23" s="1" customFormat="1" ht="11.25" customHeight="1" x14ac:dyDescent="0.25">
      <c r="A14" s="41" t="s">
        <v>4</v>
      </c>
      <c r="B14" s="40">
        <v>56</v>
      </c>
      <c r="C14" s="40">
        <v>55</v>
      </c>
      <c r="D14" s="40">
        <v>55</v>
      </c>
      <c r="E14" s="40">
        <v>55</v>
      </c>
      <c r="F14" s="40">
        <v>56</v>
      </c>
      <c r="G14" s="40">
        <v>57</v>
      </c>
      <c r="H14" s="40">
        <v>57</v>
      </c>
      <c r="I14" s="40">
        <v>56</v>
      </c>
      <c r="J14" s="40">
        <v>56</v>
      </c>
      <c r="K14" s="40">
        <v>58</v>
      </c>
      <c r="L14" s="40">
        <v>58</v>
      </c>
      <c r="M14" s="40">
        <v>58</v>
      </c>
    </row>
    <row r="15" spans="1:23" s="1" customFormat="1" ht="11.25" customHeight="1" x14ac:dyDescent="0.25">
      <c r="A15" s="41" t="s">
        <v>5</v>
      </c>
      <c r="B15" s="40">
        <v>22434</v>
      </c>
      <c r="C15" s="40">
        <v>22459</v>
      </c>
      <c r="D15" s="40">
        <v>22447</v>
      </c>
      <c r="E15" s="40">
        <v>22489</v>
      </c>
      <c r="F15" s="40">
        <v>22573</v>
      </c>
      <c r="G15" s="40">
        <v>22677</v>
      </c>
      <c r="H15" s="40">
        <v>22715</v>
      </c>
      <c r="I15" s="40">
        <v>22734</v>
      </c>
      <c r="J15" s="40">
        <v>22783</v>
      </c>
      <c r="K15" s="40">
        <v>22856</v>
      </c>
      <c r="L15" s="40">
        <v>22833</v>
      </c>
      <c r="M15" s="40">
        <v>22804</v>
      </c>
    </row>
    <row r="16" spans="1:23" s="1" customFormat="1" ht="11.25" customHeight="1" x14ac:dyDescent="0.25">
      <c r="A16" s="41" t="s">
        <v>6</v>
      </c>
      <c r="B16" s="40">
        <v>5626</v>
      </c>
      <c r="C16" s="40">
        <v>5617</v>
      </c>
      <c r="D16" s="40">
        <v>5608</v>
      </c>
      <c r="E16" s="40">
        <v>5587</v>
      </c>
      <c r="F16" s="40">
        <v>5620</v>
      </c>
      <c r="G16" s="40">
        <v>5634</v>
      </c>
      <c r="H16" s="40">
        <v>5629</v>
      </c>
      <c r="I16" s="40">
        <v>5604</v>
      </c>
      <c r="J16" s="40">
        <v>5620</v>
      </c>
      <c r="K16" s="40">
        <v>5621</v>
      </c>
      <c r="L16" s="40">
        <v>5605</v>
      </c>
      <c r="M16" s="40">
        <v>5603</v>
      </c>
    </row>
    <row r="17" spans="1:106" s="1" customFormat="1" ht="11.25" customHeight="1" x14ac:dyDescent="0.25">
      <c r="A17" s="41" t="s">
        <v>7</v>
      </c>
      <c r="B17" s="40">
        <v>21739</v>
      </c>
      <c r="C17" s="40">
        <v>21805</v>
      </c>
      <c r="D17" s="40">
        <v>21784</v>
      </c>
      <c r="E17" s="40">
        <v>21854</v>
      </c>
      <c r="F17" s="40">
        <v>21865</v>
      </c>
      <c r="G17" s="40">
        <v>21982</v>
      </c>
      <c r="H17" s="40">
        <v>22047</v>
      </c>
      <c r="I17" s="40">
        <v>22025</v>
      </c>
      <c r="J17" s="40">
        <v>22079</v>
      </c>
      <c r="K17" s="40">
        <v>22172</v>
      </c>
      <c r="L17" s="40">
        <v>22253</v>
      </c>
      <c r="M17" s="40">
        <v>22287</v>
      </c>
    </row>
    <row r="18" spans="1:106" s="1" customFormat="1" ht="18.7" customHeight="1" x14ac:dyDescent="0.25">
      <c r="A18" s="42" t="s">
        <v>11</v>
      </c>
      <c r="B18" s="20">
        <f t="shared" ref="B18:M18" si="0">SUM(B10:B17)</f>
        <v>73677</v>
      </c>
      <c r="C18" s="20">
        <f t="shared" si="0"/>
        <v>73804</v>
      </c>
      <c r="D18" s="20">
        <f t="shared" si="0"/>
        <v>73710</v>
      </c>
      <c r="E18" s="20">
        <f t="shared" si="0"/>
        <v>73891</v>
      </c>
      <c r="F18" s="20">
        <f t="shared" si="0"/>
        <v>73983</v>
      </c>
      <c r="G18" s="20">
        <f t="shared" si="0"/>
        <v>74327</v>
      </c>
      <c r="H18" s="20">
        <f t="shared" si="0"/>
        <v>74448</v>
      </c>
      <c r="I18" s="20">
        <f t="shared" si="0"/>
        <v>74387</v>
      </c>
      <c r="J18" s="20">
        <f t="shared" si="0"/>
        <v>74330</v>
      </c>
      <c r="K18" s="20">
        <f t="shared" si="0"/>
        <v>74501</v>
      </c>
      <c r="L18" s="20">
        <f t="shared" si="0"/>
        <v>74446</v>
      </c>
      <c r="M18" s="20">
        <f t="shared" si="0"/>
        <v>74287</v>
      </c>
    </row>
    <row r="19" spans="1:106" s="11" customFormat="1" ht="20.25" customHeight="1" x14ac:dyDescent="0.25">
      <c r="A19" s="43" t="s">
        <v>25</v>
      </c>
      <c r="B19" s="21">
        <v>-0.29366389693344525</v>
      </c>
      <c r="C19" s="21">
        <f t="shared" ref="C19:H19" si="1">+(C18-B18)/B18*100</f>
        <v>0.17237401088535093</v>
      </c>
      <c r="D19" s="21">
        <f t="shared" si="1"/>
        <v>-0.12736437049482413</v>
      </c>
      <c r="E19" s="21">
        <f t="shared" si="1"/>
        <v>0.24555691222357892</v>
      </c>
      <c r="F19" s="21">
        <f t="shared" si="1"/>
        <v>0.12450772083203639</v>
      </c>
      <c r="G19" s="21">
        <f t="shared" si="1"/>
        <v>0.46497168268385985</v>
      </c>
      <c r="H19" s="21">
        <f t="shared" si="1"/>
        <v>0.1627941394109812</v>
      </c>
      <c r="I19" s="21">
        <f>+(I18-H18)/H18*100</f>
        <v>-8.1936385127874489E-2</v>
      </c>
      <c r="J19" s="21">
        <f>+(J18-I18)/I18*100</f>
        <v>-7.6626292228480788E-2</v>
      </c>
      <c r="K19" s="21">
        <f>+(K18-J18)/J18*100</f>
        <v>0.23005515942418941</v>
      </c>
      <c r="L19" s="21">
        <f>+(L18-K18)/K18*100</f>
        <v>-7.3824512422652047E-2</v>
      </c>
      <c r="M19" s="21">
        <f>+(M18-L18)/L18*100</f>
        <v>-0.21357762673615777</v>
      </c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</row>
    <row r="20" spans="1:106" ht="10.55" customHeight="1" x14ac:dyDescent="0.2"/>
    <row r="21" spans="1:106" ht="39.1" customHeight="1" x14ac:dyDescent="0.2">
      <c r="A21" s="90" t="s">
        <v>9</v>
      </c>
      <c r="B21" s="90"/>
      <c r="C21" s="90"/>
      <c r="D21" s="90"/>
      <c r="E21" s="90"/>
      <c r="F21" s="90"/>
      <c r="G21" s="90"/>
      <c r="H21" s="90"/>
      <c r="I21" s="90"/>
      <c r="J21" s="90"/>
      <c r="K21" s="90"/>
      <c r="L21" s="90"/>
      <c r="M21" s="90"/>
    </row>
    <row r="22" spans="1:106" x14ac:dyDescent="0.2">
      <c r="A22" s="10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5"/>
    </row>
    <row r="23" spans="1:106" s="16" customFormat="1" ht="10.9" x14ac:dyDescent="0.2">
      <c r="A23" s="14" t="s">
        <v>28</v>
      </c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</row>
    <row r="24" spans="1:106" ht="9.6999999999999993" customHeight="1" x14ac:dyDescent="0.2">
      <c r="A24" s="10"/>
    </row>
    <row r="28" spans="1:106" ht="12.75" customHeight="1" x14ac:dyDescent="0.2"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</row>
    <row r="29" spans="1:106" ht="12.75" customHeight="1" x14ac:dyDescent="0.2"/>
    <row r="30" spans="1:106" ht="12.75" customHeight="1" x14ac:dyDescent="0.2"/>
    <row r="31" spans="1:106" ht="12.75" customHeight="1" x14ac:dyDescent="0.2"/>
    <row r="32" spans="1:106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</sheetData>
  <mergeCells count="8">
    <mergeCell ref="A21:M21"/>
    <mergeCell ref="A1:M1"/>
    <mergeCell ref="A2:M2"/>
    <mergeCell ref="A3:M3"/>
    <mergeCell ref="A8:A9"/>
    <mergeCell ref="B8:M8"/>
    <mergeCell ref="A6:M6"/>
    <mergeCell ref="A7:M7"/>
  </mergeCells>
  <phoneticPr fontId="14" type="noConversion"/>
  <printOptions horizontalCentered="1"/>
  <pageMargins left="0.39370078740157483" right="0.39370078740157483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42"/>
  <sheetViews>
    <sheetView showGridLines="0" zoomScaleNormal="100" workbookViewId="0">
      <selection activeCell="A10" sqref="A10:M17"/>
    </sheetView>
  </sheetViews>
  <sheetFormatPr baseColWidth="10" defaultColWidth="9.875" defaultRowHeight="12.9" x14ac:dyDescent="0.2"/>
  <cols>
    <col min="1" max="1" width="31.625" customWidth="1"/>
    <col min="2" max="13" width="9.25" customWidth="1"/>
    <col min="14" max="23" width="11.375" customWidth="1"/>
  </cols>
  <sheetData>
    <row r="1" spans="1:23" s="2" customFormat="1" ht="18.350000000000001" x14ac:dyDescent="0.2">
      <c r="A1" s="91" t="s">
        <v>27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3"/>
      <c r="O1" s="3"/>
      <c r="P1" s="3"/>
      <c r="Q1" s="3"/>
      <c r="R1" s="3"/>
      <c r="S1" s="3"/>
      <c r="T1" s="3"/>
      <c r="U1" s="3"/>
      <c r="V1" s="3"/>
      <c r="W1" s="3"/>
    </row>
    <row r="2" spans="1:23" s="4" customFormat="1" x14ac:dyDescent="0.2">
      <c r="A2" s="92" t="s">
        <v>12</v>
      </c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5"/>
      <c r="O2" s="5"/>
      <c r="P2" s="5"/>
      <c r="Q2" s="5"/>
      <c r="R2" s="5"/>
      <c r="S2" s="5"/>
      <c r="T2" s="5"/>
      <c r="U2" s="5"/>
      <c r="V2" s="5"/>
      <c r="W2" s="5"/>
    </row>
    <row r="3" spans="1:23" s="4" customFormat="1" x14ac:dyDescent="0.2">
      <c r="A3" s="92">
        <v>2009</v>
      </c>
      <c r="B3" s="92"/>
      <c r="C3" s="92"/>
      <c r="D3" s="92"/>
      <c r="E3" s="92"/>
      <c r="F3" s="92"/>
      <c r="G3" s="92"/>
      <c r="H3" s="92"/>
      <c r="I3" s="92"/>
      <c r="J3" s="92"/>
      <c r="K3" s="92"/>
      <c r="L3" s="92"/>
      <c r="M3" s="92"/>
      <c r="N3" s="5"/>
      <c r="O3" s="5"/>
      <c r="P3" s="5"/>
      <c r="Q3" s="5"/>
      <c r="R3" s="5"/>
      <c r="S3" s="5"/>
      <c r="T3" s="5"/>
      <c r="U3" s="5"/>
      <c r="V3" s="5"/>
      <c r="W3" s="5"/>
    </row>
    <row r="4" spans="1:23" s="4" customFormat="1" x14ac:dyDescent="0.2">
      <c r="A4" s="44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5"/>
      <c r="O4" s="5"/>
      <c r="P4" s="5"/>
      <c r="Q4" s="5"/>
      <c r="R4" s="5"/>
      <c r="S4" s="5"/>
      <c r="T4" s="5"/>
      <c r="U4" s="5"/>
      <c r="V4" s="5"/>
      <c r="W4" s="5"/>
    </row>
    <row r="5" spans="1:23" s="4" customFormat="1" x14ac:dyDescent="0.2">
      <c r="A5" s="44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5"/>
      <c r="O5" s="5"/>
      <c r="P5" s="5"/>
      <c r="Q5" s="5"/>
      <c r="R5" s="5"/>
      <c r="S5" s="5"/>
      <c r="T5" s="5"/>
      <c r="U5" s="5"/>
      <c r="V5" s="5"/>
      <c r="W5" s="5"/>
    </row>
    <row r="6" spans="1:23" s="4" customFormat="1" ht="12.75" customHeight="1" x14ac:dyDescent="0.2">
      <c r="A6" s="95" t="s">
        <v>29</v>
      </c>
      <c r="B6" s="95"/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5"/>
      <c r="O6" s="5"/>
      <c r="P6" s="5"/>
      <c r="Q6" s="5"/>
      <c r="R6" s="5"/>
      <c r="S6" s="5"/>
      <c r="T6" s="5"/>
      <c r="U6" s="5"/>
      <c r="V6" s="5"/>
      <c r="W6" s="5"/>
    </row>
    <row r="7" spans="1:23" s="4" customFormat="1" ht="12.75" customHeight="1" x14ac:dyDescent="0.2">
      <c r="A7" s="101" t="s">
        <v>30</v>
      </c>
      <c r="B7" s="101"/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5"/>
      <c r="O7" s="5"/>
      <c r="P7" s="5"/>
      <c r="Q7" s="5"/>
      <c r="R7" s="5"/>
      <c r="S7" s="5"/>
      <c r="T7" s="5"/>
      <c r="U7" s="5"/>
      <c r="V7" s="5"/>
      <c r="W7" s="5"/>
    </row>
    <row r="8" spans="1:23" s="17" customFormat="1" ht="14.3" customHeight="1" x14ac:dyDescent="0.25">
      <c r="A8" s="100" t="s">
        <v>10</v>
      </c>
      <c r="B8" s="100">
        <v>2009</v>
      </c>
      <c r="C8" s="100"/>
      <c r="D8" s="100"/>
      <c r="E8" s="100"/>
      <c r="F8" s="100"/>
      <c r="G8" s="100"/>
      <c r="H8" s="100"/>
      <c r="I8" s="100"/>
      <c r="J8" s="100"/>
      <c r="K8" s="100"/>
      <c r="L8" s="100"/>
      <c r="M8" s="100"/>
    </row>
    <row r="9" spans="1:23" s="17" customFormat="1" ht="14.3" customHeight="1" x14ac:dyDescent="0.25">
      <c r="A9" s="100"/>
      <c r="B9" s="45" t="s">
        <v>14</v>
      </c>
      <c r="C9" s="45" t="s">
        <v>15</v>
      </c>
      <c r="D9" s="45" t="s">
        <v>16</v>
      </c>
      <c r="E9" s="45" t="s">
        <v>17</v>
      </c>
      <c r="F9" s="45" t="s">
        <v>18</v>
      </c>
      <c r="G9" s="45" t="s">
        <v>19</v>
      </c>
      <c r="H9" s="45" t="s">
        <v>20</v>
      </c>
      <c r="I9" s="45" t="s">
        <v>21</v>
      </c>
      <c r="J9" s="45" t="s">
        <v>22</v>
      </c>
      <c r="K9" s="45" t="s">
        <v>23</v>
      </c>
      <c r="L9" s="45" t="s">
        <v>24</v>
      </c>
      <c r="M9" s="45" t="s">
        <v>13</v>
      </c>
    </row>
    <row r="10" spans="1:23" s="17" customFormat="1" ht="13.6" x14ac:dyDescent="0.25">
      <c r="A10" s="39" t="s">
        <v>0</v>
      </c>
      <c r="B10" s="40">
        <v>1948</v>
      </c>
      <c r="C10" s="40">
        <v>1961</v>
      </c>
      <c r="D10" s="40">
        <v>1959</v>
      </c>
      <c r="E10" s="40">
        <v>1962</v>
      </c>
      <c r="F10" s="40">
        <v>1952</v>
      </c>
      <c r="G10" s="40">
        <v>1958</v>
      </c>
      <c r="H10" s="40">
        <v>1960</v>
      </c>
      <c r="I10" s="40">
        <v>1963</v>
      </c>
      <c r="J10" s="40">
        <v>1953</v>
      </c>
      <c r="K10" s="40">
        <v>1960</v>
      </c>
      <c r="L10" s="40">
        <v>1969</v>
      </c>
      <c r="M10" s="40">
        <v>1970</v>
      </c>
    </row>
    <row r="11" spans="1:23" s="17" customFormat="1" ht="11.25" customHeight="1" x14ac:dyDescent="0.25">
      <c r="A11" s="41" t="s">
        <v>1</v>
      </c>
      <c r="B11" s="40">
        <v>130</v>
      </c>
      <c r="C11" s="40">
        <v>131</v>
      </c>
      <c r="D11" s="40">
        <v>132</v>
      </c>
      <c r="E11" s="40">
        <v>127</v>
      </c>
      <c r="F11" s="40">
        <v>127</v>
      </c>
      <c r="G11" s="40">
        <v>126</v>
      </c>
      <c r="H11" s="40">
        <v>122</v>
      </c>
      <c r="I11" s="40">
        <v>118</v>
      </c>
      <c r="J11" s="40">
        <v>117</v>
      </c>
      <c r="K11" s="40">
        <v>117</v>
      </c>
      <c r="L11" s="40">
        <v>117</v>
      </c>
      <c r="M11" s="40">
        <v>116</v>
      </c>
    </row>
    <row r="12" spans="1:23" s="17" customFormat="1" ht="11.25" customHeight="1" x14ac:dyDescent="0.25">
      <c r="A12" s="41" t="s">
        <v>2</v>
      </c>
      <c r="B12" s="40">
        <v>13387</v>
      </c>
      <c r="C12" s="40">
        <v>13367</v>
      </c>
      <c r="D12" s="40">
        <v>13333</v>
      </c>
      <c r="E12" s="40">
        <v>13304</v>
      </c>
      <c r="F12" s="40">
        <v>13290</v>
      </c>
      <c r="G12" s="40">
        <v>13246</v>
      </c>
      <c r="H12" s="40">
        <v>13209</v>
      </c>
      <c r="I12" s="40">
        <v>13200</v>
      </c>
      <c r="J12" s="40">
        <v>13162</v>
      </c>
      <c r="K12" s="40">
        <v>13159</v>
      </c>
      <c r="L12" s="40">
        <v>13161</v>
      </c>
      <c r="M12" s="40">
        <v>13095</v>
      </c>
    </row>
    <row r="13" spans="1:23" s="17" customFormat="1" ht="11.25" customHeight="1" x14ac:dyDescent="0.25">
      <c r="A13" s="41" t="s">
        <v>3</v>
      </c>
      <c r="B13" s="40">
        <v>7818</v>
      </c>
      <c r="C13" s="40">
        <v>7933</v>
      </c>
      <c r="D13" s="40">
        <v>7928</v>
      </c>
      <c r="E13" s="40">
        <v>7892</v>
      </c>
      <c r="F13" s="40">
        <v>7872</v>
      </c>
      <c r="G13" s="40">
        <v>7866</v>
      </c>
      <c r="H13" s="40">
        <v>7817</v>
      </c>
      <c r="I13" s="40">
        <v>7853</v>
      </c>
      <c r="J13" s="40">
        <v>7770</v>
      </c>
      <c r="K13" s="40">
        <v>7791</v>
      </c>
      <c r="L13" s="40">
        <v>7725</v>
      </c>
      <c r="M13" s="40">
        <v>7671</v>
      </c>
    </row>
    <row r="14" spans="1:23" s="17" customFormat="1" ht="11.25" customHeight="1" x14ac:dyDescent="0.25">
      <c r="A14" s="41" t="s">
        <v>4</v>
      </c>
      <c r="B14" s="40">
        <v>58</v>
      </c>
      <c r="C14" s="40">
        <v>58</v>
      </c>
      <c r="D14" s="40">
        <v>58</v>
      </c>
      <c r="E14" s="40">
        <v>59</v>
      </c>
      <c r="F14" s="40">
        <v>58</v>
      </c>
      <c r="G14" s="40">
        <v>60</v>
      </c>
      <c r="H14" s="40">
        <v>61</v>
      </c>
      <c r="I14" s="40">
        <v>61</v>
      </c>
      <c r="J14" s="40">
        <v>61</v>
      </c>
      <c r="K14" s="40">
        <v>61</v>
      </c>
      <c r="L14" s="40">
        <v>62</v>
      </c>
      <c r="M14" s="40">
        <v>62</v>
      </c>
    </row>
    <row r="15" spans="1:23" s="17" customFormat="1" ht="11.25" customHeight="1" x14ac:dyDescent="0.25">
      <c r="A15" s="41" t="s">
        <v>5</v>
      </c>
      <c r="B15" s="40">
        <v>22734</v>
      </c>
      <c r="C15" s="40">
        <v>22736</v>
      </c>
      <c r="D15" s="40">
        <v>22811</v>
      </c>
      <c r="E15" s="40">
        <v>22805</v>
      </c>
      <c r="F15" s="40">
        <v>22770</v>
      </c>
      <c r="G15" s="40">
        <v>22747</v>
      </c>
      <c r="H15" s="40">
        <v>22728</v>
      </c>
      <c r="I15" s="40">
        <v>22776</v>
      </c>
      <c r="J15" s="40">
        <v>22795</v>
      </c>
      <c r="K15" s="40">
        <v>22903</v>
      </c>
      <c r="L15" s="40">
        <v>22965</v>
      </c>
      <c r="M15" s="40">
        <v>22958</v>
      </c>
    </row>
    <row r="16" spans="1:23" s="17" customFormat="1" ht="11.25" customHeight="1" x14ac:dyDescent="0.25">
      <c r="A16" s="41" t="s">
        <v>6</v>
      </c>
      <c r="B16" s="40">
        <v>5537</v>
      </c>
      <c r="C16" s="40">
        <v>5521</v>
      </c>
      <c r="D16" s="40">
        <v>5494</v>
      </c>
      <c r="E16" s="40">
        <v>5492</v>
      </c>
      <c r="F16" s="40">
        <v>5462</v>
      </c>
      <c r="G16" s="40">
        <v>5428</v>
      </c>
      <c r="H16" s="40">
        <v>5386</v>
      </c>
      <c r="I16" s="40">
        <v>5369</v>
      </c>
      <c r="J16" s="40">
        <v>5367</v>
      </c>
      <c r="K16" s="40">
        <v>5366</v>
      </c>
      <c r="L16" s="40">
        <v>5378</v>
      </c>
      <c r="M16" s="40">
        <v>5344</v>
      </c>
    </row>
    <row r="17" spans="1:106" s="17" customFormat="1" ht="11.25" customHeight="1" x14ac:dyDescent="0.25">
      <c r="A17" s="41" t="s">
        <v>7</v>
      </c>
      <c r="B17" s="40">
        <v>22277</v>
      </c>
      <c r="C17" s="40">
        <v>22292</v>
      </c>
      <c r="D17" s="40">
        <v>22376</v>
      </c>
      <c r="E17" s="40">
        <v>22410</v>
      </c>
      <c r="F17" s="40">
        <v>22407</v>
      </c>
      <c r="G17" s="40">
        <v>22374</v>
      </c>
      <c r="H17" s="40">
        <v>22383</v>
      </c>
      <c r="I17" s="40">
        <v>22393</v>
      </c>
      <c r="J17" s="40">
        <v>22415</v>
      </c>
      <c r="K17" s="40">
        <v>22507</v>
      </c>
      <c r="L17" s="40">
        <v>22575</v>
      </c>
      <c r="M17" s="40">
        <v>22575</v>
      </c>
    </row>
    <row r="18" spans="1:106" s="17" customFormat="1" ht="18.7" customHeight="1" x14ac:dyDescent="0.25">
      <c r="A18" s="42" t="s">
        <v>11</v>
      </c>
      <c r="B18" s="20">
        <f t="shared" ref="B18:M18" si="0">SUM(B10:B17)</f>
        <v>73889</v>
      </c>
      <c r="C18" s="20">
        <f t="shared" si="0"/>
        <v>73999</v>
      </c>
      <c r="D18" s="20">
        <f t="shared" si="0"/>
        <v>74091</v>
      </c>
      <c r="E18" s="20">
        <f t="shared" si="0"/>
        <v>74051</v>
      </c>
      <c r="F18" s="20">
        <f t="shared" si="0"/>
        <v>73938</v>
      </c>
      <c r="G18" s="20">
        <f t="shared" si="0"/>
        <v>73805</v>
      </c>
      <c r="H18" s="20">
        <f t="shared" si="0"/>
        <v>73666</v>
      </c>
      <c r="I18" s="20">
        <f t="shared" si="0"/>
        <v>73733</v>
      </c>
      <c r="J18" s="20">
        <f t="shared" si="0"/>
        <v>73640</v>
      </c>
      <c r="K18" s="20">
        <f t="shared" si="0"/>
        <v>73864</v>
      </c>
      <c r="L18" s="20">
        <f t="shared" si="0"/>
        <v>73952</v>
      </c>
      <c r="M18" s="20">
        <f t="shared" si="0"/>
        <v>73791</v>
      </c>
    </row>
    <row r="19" spans="1:106" s="11" customFormat="1" ht="20.25" customHeight="1" x14ac:dyDescent="0.25">
      <c r="A19" s="43" t="s">
        <v>25</v>
      </c>
      <c r="B19" s="21">
        <f>+(B18-'2008'!M18)/'2008'!M18*100</f>
        <v>-0.53575995800072684</v>
      </c>
      <c r="C19" s="21">
        <f t="shared" ref="C19:M19" si="1">+(C18-B18)/B18*100</f>
        <v>0.14887195658352395</v>
      </c>
      <c r="D19" s="21">
        <f t="shared" si="1"/>
        <v>0.12432600440546494</v>
      </c>
      <c r="E19" s="21">
        <f t="shared" si="1"/>
        <v>-5.3987663818817394E-2</v>
      </c>
      <c r="F19" s="21">
        <f t="shared" si="1"/>
        <v>-0.15259753413188207</v>
      </c>
      <c r="G19" s="21">
        <f t="shared" si="1"/>
        <v>-0.17988044036895778</v>
      </c>
      <c r="H19" s="21">
        <f t="shared" si="1"/>
        <v>-0.18833412370435607</v>
      </c>
      <c r="I19" s="21">
        <f t="shared" si="1"/>
        <v>9.0951049330763173E-2</v>
      </c>
      <c r="J19" s="21">
        <f t="shared" si="1"/>
        <v>-0.12613076912644272</v>
      </c>
      <c r="K19" s="21">
        <f t="shared" si="1"/>
        <v>0.30418250950570341</v>
      </c>
      <c r="L19" s="21">
        <f t="shared" si="1"/>
        <v>0.1191378750135384</v>
      </c>
      <c r="M19" s="21">
        <f t="shared" si="1"/>
        <v>-0.21770878407615751</v>
      </c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</row>
    <row r="20" spans="1:106" ht="10.55" customHeight="1" x14ac:dyDescent="0.2"/>
    <row r="21" spans="1:106" ht="46.55" customHeight="1" x14ac:dyDescent="0.2">
      <c r="A21" s="90" t="s">
        <v>9</v>
      </c>
      <c r="B21" s="90"/>
      <c r="C21" s="90"/>
      <c r="D21" s="90"/>
      <c r="E21" s="90"/>
      <c r="F21" s="90"/>
      <c r="G21" s="90"/>
      <c r="H21" s="90"/>
      <c r="I21" s="90"/>
      <c r="J21" s="90"/>
      <c r="K21" s="90"/>
      <c r="L21" s="90"/>
      <c r="M21" s="90"/>
    </row>
    <row r="22" spans="1:106" x14ac:dyDescent="0.2">
      <c r="A22" s="10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5"/>
    </row>
    <row r="23" spans="1:106" s="16" customFormat="1" ht="10.9" x14ac:dyDescent="0.2">
      <c r="A23" s="14" t="s">
        <v>28</v>
      </c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</row>
    <row r="24" spans="1:106" ht="9.6999999999999993" customHeight="1" x14ac:dyDescent="0.2">
      <c r="A24" s="10"/>
    </row>
    <row r="28" spans="1:106" ht="12.75" customHeight="1" x14ac:dyDescent="0.2"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</row>
    <row r="29" spans="1:106" ht="12.75" customHeight="1" x14ac:dyDescent="0.2"/>
    <row r="30" spans="1:106" ht="12.75" customHeight="1" x14ac:dyDescent="0.2"/>
    <row r="31" spans="1:106" ht="12.75" customHeight="1" x14ac:dyDescent="0.2"/>
    <row r="32" spans="1:106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</sheetData>
  <mergeCells count="8">
    <mergeCell ref="A21:M21"/>
    <mergeCell ref="A1:M1"/>
    <mergeCell ref="A2:M2"/>
    <mergeCell ref="A3:M3"/>
    <mergeCell ref="A8:A9"/>
    <mergeCell ref="B8:M8"/>
    <mergeCell ref="A6:M6"/>
    <mergeCell ref="A7:M7"/>
  </mergeCells>
  <phoneticPr fontId="13" type="noConversion"/>
  <printOptions horizontalCentered="1"/>
  <pageMargins left="0.39370078740157483" right="0.39370078740157483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42"/>
  <sheetViews>
    <sheetView showGridLines="0" zoomScaleNormal="100" workbookViewId="0">
      <selection activeCell="D42" sqref="D42"/>
    </sheetView>
  </sheetViews>
  <sheetFormatPr baseColWidth="10" defaultColWidth="9.875" defaultRowHeight="12.9" x14ac:dyDescent="0.2"/>
  <cols>
    <col min="1" max="1" width="31.625" customWidth="1"/>
    <col min="2" max="13" width="9.25" customWidth="1"/>
    <col min="14" max="23" width="11.375" customWidth="1"/>
  </cols>
  <sheetData>
    <row r="1" spans="1:23" s="2" customFormat="1" ht="18.350000000000001" x14ac:dyDescent="0.2">
      <c r="A1" s="91" t="s">
        <v>27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3"/>
      <c r="O1" s="3"/>
      <c r="P1" s="3"/>
      <c r="Q1" s="3"/>
      <c r="R1" s="3"/>
      <c r="S1" s="3"/>
      <c r="T1" s="3"/>
      <c r="U1" s="3"/>
      <c r="V1" s="3"/>
      <c r="W1" s="3"/>
    </row>
    <row r="2" spans="1:23" s="4" customFormat="1" x14ac:dyDescent="0.2">
      <c r="A2" s="92" t="s">
        <v>12</v>
      </c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5"/>
      <c r="O2" s="5"/>
      <c r="P2" s="5"/>
      <c r="Q2" s="5"/>
      <c r="R2" s="5"/>
      <c r="S2" s="5"/>
      <c r="T2" s="5"/>
      <c r="U2" s="5"/>
      <c r="V2" s="5"/>
      <c r="W2" s="5"/>
    </row>
    <row r="3" spans="1:23" s="4" customFormat="1" x14ac:dyDescent="0.2">
      <c r="A3" s="92">
        <v>2010</v>
      </c>
      <c r="B3" s="92"/>
      <c r="C3" s="92"/>
      <c r="D3" s="92"/>
      <c r="E3" s="92"/>
      <c r="F3" s="92"/>
      <c r="G3" s="92"/>
      <c r="H3" s="92"/>
      <c r="I3" s="92"/>
      <c r="J3" s="92"/>
      <c r="K3" s="92"/>
      <c r="L3" s="92"/>
      <c r="M3" s="92"/>
      <c r="N3" s="5"/>
      <c r="O3" s="5"/>
      <c r="P3" s="5"/>
      <c r="Q3" s="5"/>
      <c r="R3" s="5"/>
      <c r="S3" s="5"/>
      <c r="T3" s="5"/>
      <c r="U3" s="5"/>
      <c r="V3" s="5"/>
      <c r="W3" s="5"/>
    </row>
    <row r="4" spans="1:23" s="4" customFormat="1" x14ac:dyDescent="0.2">
      <c r="A4" s="44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5"/>
      <c r="O4" s="5"/>
      <c r="P4" s="5"/>
      <c r="Q4" s="5"/>
      <c r="R4" s="5"/>
      <c r="S4" s="5"/>
      <c r="T4" s="5"/>
      <c r="U4" s="5"/>
      <c r="V4" s="5"/>
      <c r="W4" s="5"/>
    </row>
    <row r="5" spans="1:23" s="4" customFormat="1" x14ac:dyDescent="0.2">
      <c r="A5" s="44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5"/>
      <c r="O5" s="5"/>
      <c r="P5" s="5"/>
      <c r="Q5" s="5"/>
      <c r="R5" s="5"/>
      <c r="S5" s="5"/>
      <c r="T5" s="5"/>
      <c r="U5" s="5"/>
      <c r="V5" s="5"/>
      <c r="W5" s="5"/>
    </row>
    <row r="6" spans="1:23" s="4" customFormat="1" ht="12.75" customHeight="1" x14ac:dyDescent="0.2">
      <c r="A6" s="95" t="s">
        <v>29</v>
      </c>
      <c r="B6" s="95"/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5"/>
      <c r="O6" s="5"/>
      <c r="P6" s="5"/>
      <c r="Q6" s="5"/>
      <c r="R6" s="5"/>
      <c r="S6" s="5"/>
      <c r="T6" s="5"/>
      <c r="U6" s="5"/>
      <c r="V6" s="5"/>
      <c r="W6" s="5"/>
    </row>
    <row r="7" spans="1:23" s="4" customFormat="1" ht="12.75" customHeight="1" x14ac:dyDescent="0.2">
      <c r="A7" s="101" t="s">
        <v>30</v>
      </c>
      <c r="B7" s="101"/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5"/>
      <c r="O7" s="5"/>
      <c r="P7" s="5"/>
      <c r="Q7" s="5"/>
      <c r="R7" s="5"/>
      <c r="S7" s="5"/>
      <c r="T7" s="5"/>
      <c r="U7" s="5"/>
      <c r="V7" s="5"/>
      <c r="W7" s="5"/>
    </row>
    <row r="8" spans="1:23" s="17" customFormat="1" ht="14.3" customHeight="1" x14ac:dyDescent="0.25">
      <c r="A8" s="100" t="s">
        <v>10</v>
      </c>
      <c r="B8" s="100">
        <v>2010</v>
      </c>
      <c r="C8" s="100"/>
      <c r="D8" s="100"/>
      <c r="E8" s="100"/>
      <c r="F8" s="100"/>
      <c r="G8" s="100"/>
      <c r="H8" s="100"/>
      <c r="I8" s="100"/>
      <c r="J8" s="100"/>
      <c r="K8" s="100"/>
      <c r="L8" s="100"/>
      <c r="M8" s="100"/>
    </row>
    <row r="9" spans="1:23" s="17" customFormat="1" ht="14.3" customHeight="1" x14ac:dyDescent="0.25">
      <c r="A9" s="100"/>
      <c r="B9" s="45" t="s">
        <v>14</v>
      </c>
      <c r="C9" s="45" t="s">
        <v>15</v>
      </c>
      <c r="D9" s="45" t="s">
        <v>16</v>
      </c>
      <c r="E9" s="45" t="s">
        <v>17</v>
      </c>
      <c r="F9" s="45" t="s">
        <v>18</v>
      </c>
      <c r="G9" s="45" t="s">
        <v>19</v>
      </c>
      <c r="H9" s="45" t="s">
        <v>20</v>
      </c>
      <c r="I9" s="45" t="s">
        <v>21</v>
      </c>
      <c r="J9" s="45" t="s">
        <v>22</v>
      </c>
      <c r="K9" s="45" t="s">
        <v>23</v>
      </c>
      <c r="L9" s="45" t="s">
        <v>24</v>
      </c>
      <c r="M9" s="45" t="s">
        <v>13</v>
      </c>
    </row>
    <row r="10" spans="1:23" s="17" customFormat="1" ht="13.6" x14ac:dyDescent="0.25">
      <c r="A10" s="39" t="s">
        <v>0</v>
      </c>
      <c r="B10" s="40">
        <v>1962</v>
      </c>
      <c r="C10" s="40">
        <v>1965</v>
      </c>
      <c r="D10" s="40">
        <v>1969</v>
      </c>
      <c r="E10" s="40">
        <v>1974</v>
      </c>
      <c r="F10" s="40">
        <v>1978</v>
      </c>
      <c r="G10" s="40">
        <v>1987</v>
      </c>
      <c r="H10" s="40">
        <v>1986</v>
      </c>
      <c r="I10" s="40">
        <v>1991</v>
      </c>
      <c r="J10" s="40">
        <v>1998</v>
      </c>
      <c r="K10" s="40">
        <v>2007</v>
      </c>
      <c r="L10" s="40">
        <v>2003</v>
      </c>
      <c r="M10" s="40">
        <v>2002</v>
      </c>
    </row>
    <row r="11" spans="1:23" s="17" customFormat="1" ht="11.25" customHeight="1" x14ac:dyDescent="0.25">
      <c r="A11" s="41" t="s">
        <v>1</v>
      </c>
      <c r="B11" s="40">
        <v>116</v>
      </c>
      <c r="C11" s="40">
        <v>117</v>
      </c>
      <c r="D11" s="40">
        <v>117</v>
      </c>
      <c r="E11" s="40">
        <v>118</v>
      </c>
      <c r="F11" s="40">
        <v>117</v>
      </c>
      <c r="G11" s="40">
        <v>121</v>
      </c>
      <c r="H11" s="40">
        <v>123</v>
      </c>
      <c r="I11" s="40">
        <v>121</v>
      </c>
      <c r="J11" s="40">
        <v>122</v>
      </c>
      <c r="K11" s="40">
        <v>120</v>
      </c>
      <c r="L11" s="40">
        <v>120</v>
      </c>
      <c r="M11" s="40">
        <v>119</v>
      </c>
    </row>
    <row r="12" spans="1:23" s="17" customFormat="1" ht="11.25" customHeight="1" x14ac:dyDescent="0.25">
      <c r="A12" s="41" t="s">
        <v>2</v>
      </c>
      <c r="B12" s="40">
        <v>13075</v>
      </c>
      <c r="C12" s="40">
        <v>13134</v>
      </c>
      <c r="D12" s="40">
        <v>13136</v>
      </c>
      <c r="E12" s="40">
        <v>13129</v>
      </c>
      <c r="F12" s="40">
        <v>13163</v>
      </c>
      <c r="G12" s="40">
        <v>13156</v>
      </c>
      <c r="H12" s="40">
        <v>13148</v>
      </c>
      <c r="I12" s="40">
        <v>13176</v>
      </c>
      <c r="J12" s="40">
        <v>13172</v>
      </c>
      <c r="K12" s="40">
        <v>13182</v>
      </c>
      <c r="L12" s="40">
        <v>13163</v>
      </c>
      <c r="M12" s="40">
        <v>13168</v>
      </c>
    </row>
    <row r="13" spans="1:23" s="17" customFormat="1" ht="11.25" customHeight="1" x14ac:dyDescent="0.25">
      <c r="A13" s="41" t="s">
        <v>3</v>
      </c>
      <c r="B13" s="40">
        <v>7615</v>
      </c>
      <c r="C13" s="40">
        <v>7655</v>
      </c>
      <c r="D13" s="40">
        <v>7684</v>
      </c>
      <c r="E13" s="40">
        <v>7733</v>
      </c>
      <c r="F13" s="40">
        <v>7777</v>
      </c>
      <c r="G13" s="40">
        <v>7787</v>
      </c>
      <c r="H13" s="40">
        <v>7763</v>
      </c>
      <c r="I13" s="40">
        <v>7784</v>
      </c>
      <c r="J13" s="40">
        <v>7688</v>
      </c>
      <c r="K13" s="40">
        <v>7792</v>
      </c>
      <c r="L13" s="40">
        <v>7704</v>
      </c>
      <c r="M13" s="40">
        <v>7663</v>
      </c>
    </row>
    <row r="14" spans="1:23" s="17" customFormat="1" ht="11.25" customHeight="1" x14ac:dyDescent="0.25">
      <c r="A14" s="41" t="s">
        <v>4</v>
      </c>
      <c r="B14" s="40">
        <v>65</v>
      </c>
      <c r="C14" s="40">
        <v>62</v>
      </c>
      <c r="D14" s="40">
        <v>61</v>
      </c>
      <c r="E14" s="40">
        <v>62</v>
      </c>
      <c r="F14" s="40">
        <v>64</v>
      </c>
      <c r="G14" s="40">
        <v>64</v>
      </c>
      <c r="H14" s="40">
        <v>62</v>
      </c>
      <c r="I14" s="40">
        <v>63</v>
      </c>
      <c r="J14" s="40">
        <v>64</v>
      </c>
      <c r="K14" s="40">
        <v>64</v>
      </c>
      <c r="L14" s="40">
        <v>63</v>
      </c>
      <c r="M14" s="40">
        <v>65</v>
      </c>
    </row>
    <row r="15" spans="1:23" s="17" customFormat="1" ht="11.25" customHeight="1" x14ac:dyDescent="0.25">
      <c r="A15" s="41" t="s">
        <v>5</v>
      </c>
      <c r="B15" s="40">
        <v>22870</v>
      </c>
      <c r="C15" s="40">
        <v>22912</v>
      </c>
      <c r="D15" s="40">
        <v>22955</v>
      </c>
      <c r="E15" s="40">
        <v>23016</v>
      </c>
      <c r="F15" s="40">
        <v>23080</v>
      </c>
      <c r="G15" s="40">
        <v>23124</v>
      </c>
      <c r="H15" s="40">
        <v>23127</v>
      </c>
      <c r="I15" s="40">
        <v>23185</v>
      </c>
      <c r="J15" s="40">
        <v>23192</v>
      </c>
      <c r="K15" s="40">
        <v>23222</v>
      </c>
      <c r="L15" s="40">
        <v>23229</v>
      </c>
      <c r="M15" s="40">
        <v>23341</v>
      </c>
    </row>
    <row r="16" spans="1:23" s="17" customFormat="1" ht="11.25" customHeight="1" x14ac:dyDescent="0.25">
      <c r="A16" s="41" t="s">
        <v>6</v>
      </c>
      <c r="B16" s="40">
        <v>5330</v>
      </c>
      <c r="C16" s="40">
        <v>5356</v>
      </c>
      <c r="D16" s="40">
        <v>5352</v>
      </c>
      <c r="E16" s="40">
        <v>5349</v>
      </c>
      <c r="F16" s="40">
        <v>5355</v>
      </c>
      <c r="G16" s="40">
        <v>5351</v>
      </c>
      <c r="H16" s="40">
        <v>5321</v>
      </c>
      <c r="I16" s="40">
        <v>5340</v>
      </c>
      <c r="J16" s="40">
        <v>5318</v>
      </c>
      <c r="K16" s="40">
        <v>5335</v>
      </c>
      <c r="L16" s="40">
        <v>5322</v>
      </c>
      <c r="M16" s="40">
        <v>5328</v>
      </c>
    </row>
    <row r="17" spans="1:106" s="17" customFormat="1" ht="11.25" customHeight="1" x14ac:dyDescent="0.25">
      <c r="A17" s="41" t="s">
        <v>7</v>
      </c>
      <c r="B17" s="40">
        <v>22614</v>
      </c>
      <c r="C17" s="40">
        <v>22693</v>
      </c>
      <c r="D17" s="40">
        <v>22759</v>
      </c>
      <c r="E17" s="40">
        <v>22806</v>
      </c>
      <c r="F17" s="40">
        <v>22808</v>
      </c>
      <c r="G17" s="40">
        <v>22795</v>
      </c>
      <c r="H17" s="40">
        <v>22807</v>
      </c>
      <c r="I17" s="40">
        <v>22865</v>
      </c>
      <c r="J17" s="40">
        <v>22909</v>
      </c>
      <c r="K17" s="40">
        <v>22999</v>
      </c>
      <c r="L17" s="40">
        <v>22980</v>
      </c>
      <c r="M17" s="40">
        <v>23027</v>
      </c>
    </row>
    <row r="18" spans="1:106" s="17" customFormat="1" ht="18.7" customHeight="1" x14ac:dyDescent="0.25">
      <c r="A18" s="42" t="s">
        <v>11</v>
      </c>
      <c r="B18" s="20">
        <f t="shared" ref="B18:M18" si="0">SUM(B10:B17)</f>
        <v>73647</v>
      </c>
      <c r="C18" s="20">
        <f t="shared" si="0"/>
        <v>73894</v>
      </c>
      <c r="D18" s="20">
        <f t="shared" si="0"/>
        <v>74033</v>
      </c>
      <c r="E18" s="20">
        <f t="shared" si="0"/>
        <v>74187</v>
      </c>
      <c r="F18" s="20">
        <f t="shared" si="0"/>
        <v>74342</v>
      </c>
      <c r="G18" s="20">
        <f t="shared" si="0"/>
        <v>74385</v>
      </c>
      <c r="H18" s="20">
        <f t="shared" si="0"/>
        <v>74337</v>
      </c>
      <c r="I18" s="20">
        <f t="shared" si="0"/>
        <v>74525</v>
      </c>
      <c r="J18" s="20">
        <f t="shared" si="0"/>
        <v>74463</v>
      </c>
      <c r="K18" s="20">
        <f t="shared" si="0"/>
        <v>74721</v>
      </c>
      <c r="L18" s="20">
        <f t="shared" si="0"/>
        <v>74584</v>
      </c>
      <c r="M18" s="20">
        <f t="shared" si="0"/>
        <v>74713</v>
      </c>
    </row>
    <row r="19" spans="1:106" s="11" customFormat="1" ht="20.25" customHeight="1" x14ac:dyDescent="0.25">
      <c r="A19" s="43" t="s">
        <v>25</v>
      </c>
      <c r="B19" s="21">
        <f>+(B18-'2009'!M18)/'2009'!M18*100</f>
        <v>-0.19514574948164409</v>
      </c>
      <c r="C19" s="21">
        <f t="shared" ref="C19:H19" si="1">+(C18-B18)/B18*100</f>
        <v>0.33538365445978791</v>
      </c>
      <c r="D19" s="21">
        <f t="shared" si="1"/>
        <v>0.18810728881911928</v>
      </c>
      <c r="E19" s="21">
        <f t="shared" si="1"/>
        <v>0.20801534450852999</v>
      </c>
      <c r="F19" s="21">
        <f t="shared" si="1"/>
        <v>0.2089314839527141</v>
      </c>
      <c r="G19" s="21">
        <f t="shared" si="1"/>
        <v>5.7840789863065289E-2</v>
      </c>
      <c r="H19" s="21">
        <f t="shared" si="1"/>
        <v>-6.4529138939302275E-2</v>
      </c>
      <c r="I19" s="21">
        <f>+(I18-H18)/H18*100</f>
        <v>0.25290232320378814</v>
      </c>
      <c r="J19" s="21">
        <f>+(J18-I18)/I18*100</f>
        <v>-8.3193559208319362E-2</v>
      </c>
      <c r="K19" s="21">
        <f>+(K18-J18)/J18*100</f>
        <v>0.34648080254623098</v>
      </c>
      <c r="L19" s="21">
        <f>+(L18-K18)/K18*100</f>
        <v>-0.18334872391964774</v>
      </c>
      <c r="M19" s="21">
        <f>+(M18-L18)/L18*100</f>
        <v>0.1729593478494047</v>
      </c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</row>
    <row r="20" spans="1:106" ht="10.55" customHeight="1" x14ac:dyDescent="0.2"/>
    <row r="21" spans="1:106" ht="46.55" customHeight="1" x14ac:dyDescent="0.2">
      <c r="A21" s="90" t="s">
        <v>9</v>
      </c>
      <c r="B21" s="90"/>
      <c r="C21" s="90"/>
      <c r="D21" s="90"/>
      <c r="E21" s="90"/>
      <c r="F21" s="90"/>
      <c r="G21" s="90"/>
      <c r="H21" s="90"/>
      <c r="I21" s="90"/>
      <c r="J21" s="90"/>
      <c r="K21" s="90"/>
      <c r="L21" s="90"/>
      <c r="M21" s="90"/>
    </row>
    <row r="22" spans="1:106" x14ac:dyDescent="0.2">
      <c r="A22" s="10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5"/>
      <c r="M22" s="15"/>
    </row>
    <row r="23" spans="1:106" s="5" customFormat="1" ht="10.9" x14ac:dyDescent="0.2">
      <c r="A23" s="14" t="s">
        <v>28</v>
      </c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</row>
    <row r="24" spans="1:106" ht="9.6999999999999993" customHeight="1" x14ac:dyDescent="0.2">
      <c r="A24" s="10"/>
    </row>
    <row r="25" spans="1:106" x14ac:dyDescent="0.2"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</row>
    <row r="28" spans="1:106" ht="12.75" customHeight="1" x14ac:dyDescent="0.2"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</row>
    <row r="29" spans="1:106" ht="12.75" customHeight="1" x14ac:dyDescent="0.2"/>
    <row r="30" spans="1:106" ht="12.75" customHeight="1" x14ac:dyDescent="0.2"/>
    <row r="31" spans="1:106" ht="12.75" customHeight="1" x14ac:dyDescent="0.2"/>
    <row r="32" spans="1:106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</sheetData>
  <mergeCells count="8">
    <mergeCell ref="A21:M21"/>
    <mergeCell ref="A6:M6"/>
    <mergeCell ref="A7:M7"/>
    <mergeCell ref="A1:M1"/>
    <mergeCell ref="A2:M2"/>
    <mergeCell ref="A3:M3"/>
    <mergeCell ref="A8:A9"/>
    <mergeCell ref="B8:M8"/>
  </mergeCells>
  <printOptions horizontalCentered="1"/>
  <pageMargins left="0.39370078740157483" right="0.39370078740157483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42"/>
  <sheetViews>
    <sheetView showGridLines="0" zoomScaleNormal="100" workbookViewId="0">
      <selection activeCell="D28" sqref="D28"/>
    </sheetView>
  </sheetViews>
  <sheetFormatPr baseColWidth="10" defaultColWidth="9.875" defaultRowHeight="12.9" x14ac:dyDescent="0.2"/>
  <cols>
    <col min="1" max="1" width="31.625" customWidth="1"/>
    <col min="2" max="13" width="9.25" customWidth="1"/>
    <col min="14" max="23" width="11.375" customWidth="1"/>
  </cols>
  <sheetData>
    <row r="1" spans="1:23" s="2" customFormat="1" ht="18.350000000000001" x14ac:dyDescent="0.2">
      <c r="A1" s="91" t="s">
        <v>27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3"/>
      <c r="O1" s="3"/>
      <c r="P1" s="3"/>
      <c r="Q1" s="3"/>
      <c r="R1" s="3"/>
      <c r="S1" s="3"/>
      <c r="T1" s="3"/>
      <c r="U1" s="3"/>
      <c r="V1" s="3"/>
      <c r="W1" s="3"/>
    </row>
    <row r="2" spans="1:23" s="4" customFormat="1" x14ac:dyDescent="0.2">
      <c r="A2" s="92" t="s">
        <v>12</v>
      </c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5"/>
      <c r="O2" s="5"/>
      <c r="P2" s="5"/>
      <c r="Q2" s="5"/>
      <c r="R2" s="5"/>
      <c r="S2" s="5"/>
      <c r="T2" s="5"/>
      <c r="U2" s="5"/>
      <c r="V2" s="5"/>
      <c r="W2" s="5"/>
    </row>
    <row r="3" spans="1:23" s="4" customFormat="1" x14ac:dyDescent="0.2">
      <c r="A3" s="92">
        <v>2011</v>
      </c>
      <c r="B3" s="92"/>
      <c r="C3" s="92"/>
      <c r="D3" s="92"/>
      <c r="E3" s="92"/>
      <c r="F3" s="92"/>
      <c r="G3" s="92"/>
      <c r="H3" s="92"/>
      <c r="I3" s="92"/>
      <c r="J3" s="92"/>
      <c r="K3" s="92"/>
      <c r="L3" s="92"/>
      <c r="M3" s="92"/>
      <c r="N3" s="5"/>
      <c r="O3" s="5"/>
      <c r="P3" s="5"/>
      <c r="Q3" s="5"/>
      <c r="R3" s="5"/>
      <c r="S3" s="5"/>
      <c r="T3" s="5"/>
      <c r="U3" s="5"/>
      <c r="V3" s="5"/>
      <c r="W3" s="5"/>
    </row>
    <row r="4" spans="1:23" s="4" customFormat="1" x14ac:dyDescent="0.2">
      <c r="A4" s="44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5"/>
      <c r="O4" s="5"/>
      <c r="P4" s="5"/>
      <c r="Q4" s="5"/>
      <c r="R4" s="5"/>
      <c r="S4" s="5"/>
      <c r="T4" s="5"/>
      <c r="U4" s="5"/>
      <c r="V4" s="5"/>
      <c r="W4" s="5"/>
    </row>
    <row r="5" spans="1:23" s="4" customFormat="1" x14ac:dyDescent="0.2">
      <c r="A5" s="44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5"/>
      <c r="O5" s="5"/>
      <c r="P5" s="5"/>
      <c r="Q5" s="5"/>
      <c r="R5" s="5"/>
      <c r="S5" s="5"/>
      <c r="T5" s="5"/>
      <c r="U5" s="5"/>
      <c r="V5" s="5"/>
      <c r="W5" s="5"/>
    </row>
    <row r="6" spans="1:23" s="4" customFormat="1" ht="12.75" customHeight="1" x14ac:dyDescent="0.2">
      <c r="A6" s="95" t="s">
        <v>29</v>
      </c>
      <c r="B6" s="95"/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5"/>
      <c r="O6" s="5"/>
      <c r="P6" s="5"/>
      <c r="Q6" s="5"/>
      <c r="R6" s="5"/>
      <c r="S6" s="5"/>
      <c r="T6" s="5"/>
      <c r="U6" s="5"/>
      <c r="V6" s="5"/>
      <c r="W6" s="5"/>
    </row>
    <row r="7" spans="1:23" s="4" customFormat="1" ht="12.75" customHeight="1" x14ac:dyDescent="0.2">
      <c r="A7" s="101" t="s">
        <v>30</v>
      </c>
      <c r="B7" s="101"/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5"/>
      <c r="O7" s="5"/>
      <c r="P7" s="5"/>
      <c r="Q7" s="5"/>
      <c r="R7" s="5"/>
      <c r="S7" s="5"/>
      <c r="T7" s="5"/>
      <c r="U7" s="5"/>
      <c r="V7" s="5"/>
      <c r="W7" s="5"/>
    </row>
    <row r="8" spans="1:23" s="17" customFormat="1" ht="14.3" customHeight="1" x14ac:dyDescent="0.25">
      <c r="A8" s="100" t="s">
        <v>10</v>
      </c>
      <c r="B8" s="100">
        <v>2011</v>
      </c>
      <c r="C8" s="100"/>
      <c r="D8" s="100"/>
      <c r="E8" s="100"/>
      <c r="F8" s="100"/>
      <c r="G8" s="100"/>
      <c r="H8" s="100"/>
      <c r="I8" s="100"/>
      <c r="J8" s="100"/>
      <c r="K8" s="100"/>
      <c r="L8" s="100"/>
      <c r="M8" s="100"/>
    </row>
    <row r="9" spans="1:23" s="17" customFormat="1" ht="14.3" customHeight="1" x14ac:dyDescent="0.25">
      <c r="A9" s="100"/>
      <c r="B9" s="45" t="s">
        <v>14</v>
      </c>
      <c r="C9" s="45" t="s">
        <v>15</v>
      </c>
      <c r="D9" s="45" t="s">
        <v>16</v>
      </c>
      <c r="E9" s="45" t="s">
        <v>17</v>
      </c>
      <c r="F9" s="45" t="s">
        <v>18</v>
      </c>
      <c r="G9" s="45" t="s">
        <v>19</v>
      </c>
      <c r="H9" s="45" t="s">
        <v>20</v>
      </c>
      <c r="I9" s="45" t="s">
        <v>21</v>
      </c>
      <c r="J9" s="45" t="s">
        <v>22</v>
      </c>
      <c r="K9" s="45" t="s">
        <v>23</v>
      </c>
      <c r="L9" s="45" t="s">
        <v>24</v>
      </c>
      <c r="M9" s="45" t="s">
        <v>13</v>
      </c>
    </row>
    <row r="10" spans="1:23" s="17" customFormat="1" ht="13.6" x14ac:dyDescent="0.25">
      <c r="A10" s="39" t="s">
        <v>0</v>
      </c>
      <c r="B10" s="40">
        <v>1992</v>
      </c>
      <c r="C10" s="40">
        <v>1994</v>
      </c>
      <c r="D10" s="40">
        <v>1996</v>
      </c>
      <c r="E10" s="40">
        <v>1998</v>
      </c>
      <c r="F10" s="40">
        <v>2002</v>
      </c>
      <c r="G10" s="40">
        <v>2010</v>
      </c>
      <c r="H10" s="40">
        <v>2006</v>
      </c>
      <c r="I10" s="40">
        <v>2002</v>
      </c>
      <c r="J10" s="40">
        <v>2002</v>
      </c>
      <c r="K10" s="40">
        <v>2016</v>
      </c>
      <c r="L10" s="40">
        <v>2017</v>
      </c>
      <c r="M10" s="40">
        <v>2020</v>
      </c>
    </row>
    <row r="11" spans="1:23" s="17" customFormat="1" ht="11.25" customHeight="1" x14ac:dyDescent="0.25">
      <c r="A11" s="41" t="s">
        <v>1</v>
      </c>
      <c r="B11" s="40">
        <v>124</v>
      </c>
      <c r="C11" s="40">
        <v>123</v>
      </c>
      <c r="D11" s="40">
        <v>124</v>
      </c>
      <c r="E11" s="40">
        <v>123</v>
      </c>
      <c r="F11" s="40">
        <v>125</v>
      </c>
      <c r="G11" s="40">
        <v>126</v>
      </c>
      <c r="H11" s="40">
        <v>129</v>
      </c>
      <c r="I11" s="40">
        <v>135</v>
      </c>
      <c r="J11" s="40">
        <v>138</v>
      </c>
      <c r="K11" s="40">
        <v>137</v>
      </c>
      <c r="L11" s="40">
        <v>134</v>
      </c>
      <c r="M11" s="40">
        <v>134</v>
      </c>
    </row>
    <row r="12" spans="1:23" s="17" customFormat="1" ht="11.25" customHeight="1" x14ac:dyDescent="0.25">
      <c r="A12" s="41" t="s">
        <v>2</v>
      </c>
      <c r="B12" s="40">
        <v>13128</v>
      </c>
      <c r="C12" s="40">
        <v>13164</v>
      </c>
      <c r="D12" s="40">
        <v>13153</v>
      </c>
      <c r="E12" s="40">
        <v>13123</v>
      </c>
      <c r="F12" s="40">
        <v>13167</v>
      </c>
      <c r="G12" s="40">
        <v>13172</v>
      </c>
      <c r="H12" s="40">
        <v>13190</v>
      </c>
      <c r="I12" s="40">
        <v>13240</v>
      </c>
      <c r="J12" s="40">
        <v>13210</v>
      </c>
      <c r="K12" s="40">
        <v>13205</v>
      </c>
      <c r="L12" s="40">
        <v>13195</v>
      </c>
      <c r="M12" s="40">
        <v>13135</v>
      </c>
    </row>
    <row r="13" spans="1:23" s="17" customFormat="1" ht="11.25" customHeight="1" x14ac:dyDescent="0.25">
      <c r="A13" s="41" t="s">
        <v>3</v>
      </c>
      <c r="B13" s="40">
        <v>7621</v>
      </c>
      <c r="C13" s="40">
        <v>7711</v>
      </c>
      <c r="D13" s="40">
        <v>7776</v>
      </c>
      <c r="E13" s="40">
        <v>7852</v>
      </c>
      <c r="F13" s="40">
        <v>7883</v>
      </c>
      <c r="G13" s="40">
        <v>7956</v>
      </c>
      <c r="H13" s="40">
        <v>7898</v>
      </c>
      <c r="I13" s="40">
        <v>7964</v>
      </c>
      <c r="J13" s="40">
        <v>7895</v>
      </c>
      <c r="K13" s="40">
        <v>7915</v>
      </c>
      <c r="L13" s="40">
        <v>7906</v>
      </c>
      <c r="M13" s="40">
        <v>7755</v>
      </c>
    </row>
    <row r="14" spans="1:23" s="17" customFormat="1" ht="11.25" customHeight="1" x14ac:dyDescent="0.25">
      <c r="A14" s="41" t="s">
        <v>4</v>
      </c>
      <c r="B14" s="40">
        <v>65</v>
      </c>
      <c r="C14" s="40">
        <v>64</v>
      </c>
      <c r="D14" s="40">
        <v>63</v>
      </c>
      <c r="E14" s="40">
        <v>64</v>
      </c>
      <c r="F14" s="40">
        <v>64</v>
      </c>
      <c r="G14" s="40">
        <v>65</v>
      </c>
      <c r="H14" s="40">
        <v>68</v>
      </c>
      <c r="I14" s="40">
        <v>71</v>
      </c>
      <c r="J14" s="40">
        <v>71</v>
      </c>
      <c r="K14" s="40">
        <v>72</v>
      </c>
      <c r="L14" s="40">
        <v>70</v>
      </c>
      <c r="M14" s="40">
        <v>68</v>
      </c>
    </row>
    <row r="15" spans="1:23" s="17" customFormat="1" ht="11.25" customHeight="1" x14ac:dyDescent="0.25">
      <c r="A15" s="41" t="s">
        <v>5</v>
      </c>
      <c r="B15" s="40">
        <v>23258</v>
      </c>
      <c r="C15" s="40">
        <v>23358</v>
      </c>
      <c r="D15" s="40">
        <v>23404</v>
      </c>
      <c r="E15" s="40">
        <v>23447</v>
      </c>
      <c r="F15" s="40">
        <v>23491</v>
      </c>
      <c r="G15" s="40">
        <v>23549</v>
      </c>
      <c r="H15" s="40">
        <v>23571</v>
      </c>
      <c r="I15" s="40">
        <v>23643</v>
      </c>
      <c r="J15" s="40">
        <v>23693</v>
      </c>
      <c r="K15" s="40">
        <v>23736</v>
      </c>
      <c r="L15" s="40">
        <v>23705</v>
      </c>
      <c r="M15" s="40">
        <v>23679</v>
      </c>
    </row>
    <row r="16" spans="1:23" s="17" customFormat="1" ht="11.25" customHeight="1" x14ac:dyDescent="0.25">
      <c r="A16" s="41" t="s">
        <v>6</v>
      </c>
      <c r="B16" s="40">
        <v>5319</v>
      </c>
      <c r="C16" s="40">
        <v>5318</v>
      </c>
      <c r="D16" s="40">
        <v>5334</v>
      </c>
      <c r="E16" s="40">
        <v>5319</v>
      </c>
      <c r="F16" s="40">
        <v>5343</v>
      </c>
      <c r="G16" s="40">
        <v>5339</v>
      </c>
      <c r="H16" s="40">
        <v>5347</v>
      </c>
      <c r="I16" s="40">
        <v>5333</v>
      </c>
      <c r="J16" s="40">
        <v>5345</v>
      </c>
      <c r="K16" s="40">
        <v>5337</v>
      </c>
      <c r="L16" s="40">
        <v>5325</v>
      </c>
      <c r="M16" s="40">
        <v>5324</v>
      </c>
    </row>
    <row r="17" spans="1:106" s="17" customFormat="1" ht="11.25" customHeight="1" x14ac:dyDescent="0.25">
      <c r="A17" s="41" t="s">
        <v>7</v>
      </c>
      <c r="B17" s="40">
        <v>23048</v>
      </c>
      <c r="C17" s="40">
        <v>23156</v>
      </c>
      <c r="D17" s="40">
        <v>23246</v>
      </c>
      <c r="E17" s="40">
        <v>23319</v>
      </c>
      <c r="F17" s="40">
        <v>23335</v>
      </c>
      <c r="G17" s="40">
        <v>23326</v>
      </c>
      <c r="H17" s="40">
        <v>23306</v>
      </c>
      <c r="I17" s="40">
        <v>23331</v>
      </c>
      <c r="J17" s="40">
        <v>23385</v>
      </c>
      <c r="K17" s="40">
        <v>23448</v>
      </c>
      <c r="L17" s="40">
        <v>23480</v>
      </c>
      <c r="M17" s="40">
        <v>23456</v>
      </c>
    </row>
    <row r="18" spans="1:106" s="17" customFormat="1" ht="18.7" customHeight="1" x14ac:dyDescent="0.25">
      <c r="A18" s="42" t="s">
        <v>11</v>
      </c>
      <c r="B18" s="20">
        <f t="shared" ref="B18:M18" si="0">SUM(B10:B17)</f>
        <v>74555</v>
      </c>
      <c r="C18" s="20">
        <f t="shared" si="0"/>
        <v>74888</v>
      </c>
      <c r="D18" s="20">
        <f t="shared" si="0"/>
        <v>75096</v>
      </c>
      <c r="E18" s="20">
        <f t="shared" si="0"/>
        <v>75245</v>
      </c>
      <c r="F18" s="20">
        <f t="shared" si="0"/>
        <v>75410</v>
      </c>
      <c r="G18" s="20">
        <f t="shared" si="0"/>
        <v>75543</v>
      </c>
      <c r="H18" s="20">
        <f t="shared" si="0"/>
        <v>75515</v>
      </c>
      <c r="I18" s="20">
        <f t="shared" si="0"/>
        <v>75719</v>
      </c>
      <c r="J18" s="20">
        <f t="shared" si="0"/>
        <v>75739</v>
      </c>
      <c r="K18" s="20">
        <f t="shared" si="0"/>
        <v>75866</v>
      </c>
      <c r="L18" s="20">
        <f t="shared" si="0"/>
        <v>75832</v>
      </c>
      <c r="M18" s="20">
        <f t="shared" si="0"/>
        <v>75571</v>
      </c>
    </row>
    <row r="19" spans="1:106" s="11" customFormat="1" ht="20.25" customHeight="1" x14ac:dyDescent="0.25">
      <c r="A19" s="43" t="s">
        <v>25</v>
      </c>
      <c r="B19" s="21">
        <f>+(B18-'2010'!M18)/'2010'!M18*100</f>
        <v>-0.21147591449948466</v>
      </c>
      <c r="C19" s="21">
        <f>+(C18-B18)/B18*100</f>
        <v>0.4466501240694789</v>
      </c>
      <c r="D19" s="21">
        <f>+(D18-C18)/C18*100</f>
        <v>0.27774810383506038</v>
      </c>
      <c r="E19" s="21">
        <f>+(E18-D18)/D18*100</f>
        <v>0.1984126984126984</v>
      </c>
      <c r="F19" s="21">
        <f>+(F18-E18)/E18*100</f>
        <v>0.21928367333377635</v>
      </c>
      <c r="G19" s="21">
        <f t="shared" ref="G19:L19" si="1">+(G18-F18)/F18*100</f>
        <v>0.17636918180612651</v>
      </c>
      <c r="H19" s="21">
        <f t="shared" si="1"/>
        <v>-3.706498285744543E-2</v>
      </c>
      <c r="I19" s="21">
        <f t="shared" si="1"/>
        <v>0.27014500430378069</v>
      </c>
      <c r="J19" s="21">
        <f t="shared" si="1"/>
        <v>2.6413449728601806E-2</v>
      </c>
      <c r="K19" s="21">
        <f t="shared" si="1"/>
        <v>0.1676811154094984</v>
      </c>
      <c r="L19" s="21">
        <f t="shared" si="1"/>
        <v>-4.4815859541823745E-2</v>
      </c>
      <c r="M19" s="21">
        <f>+(M18-L18)/L18*100</f>
        <v>-0.34418187572528747</v>
      </c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</row>
    <row r="20" spans="1:106" ht="10.55" customHeight="1" x14ac:dyDescent="0.2"/>
    <row r="21" spans="1:106" ht="46.55" customHeight="1" x14ac:dyDescent="0.2">
      <c r="A21" s="90" t="s">
        <v>9</v>
      </c>
      <c r="B21" s="90"/>
      <c r="C21" s="90"/>
      <c r="D21" s="90"/>
      <c r="E21" s="90"/>
      <c r="F21" s="90"/>
      <c r="G21" s="90"/>
      <c r="H21" s="90"/>
      <c r="I21" s="90"/>
      <c r="J21" s="90"/>
      <c r="K21" s="90"/>
      <c r="L21" s="90"/>
      <c r="M21" s="90"/>
    </row>
    <row r="22" spans="1:106" x14ac:dyDescent="0.2">
      <c r="A22" s="10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5"/>
    </row>
    <row r="23" spans="1:106" s="5" customFormat="1" ht="10.9" x14ac:dyDescent="0.2">
      <c r="A23" s="14" t="s">
        <v>28</v>
      </c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</row>
    <row r="24" spans="1:106" ht="9.6999999999999993" customHeight="1" x14ac:dyDescent="0.2">
      <c r="A24" s="10"/>
    </row>
    <row r="28" spans="1:106" ht="12.75" customHeight="1" x14ac:dyDescent="0.2"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</row>
    <row r="29" spans="1:106" ht="12.75" customHeight="1" x14ac:dyDescent="0.2"/>
    <row r="30" spans="1:106" ht="12.75" customHeight="1" x14ac:dyDescent="0.2"/>
    <row r="31" spans="1:106" ht="12.75" customHeight="1" x14ac:dyDescent="0.2"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</row>
    <row r="32" spans="1:106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</sheetData>
  <mergeCells count="8">
    <mergeCell ref="A21:M21"/>
    <mergeCell ref="A6:M6"/>
    <mergeCell ref="A7:M7"/>
    <mergeCell ref="A1:M1"/>
    <mergeCell ref="A2:M2"/>
    <mergeCell ref="A3:M3"/>
    <mergeCell ref="A8:A9"/>
    <mergeCell ref="B8:M8"/>
  </mergeCells>
  <printOptions horizontalCentered="1"/>
  <pageMargins left="0.39370078740157483" right="0.39370078740157483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42"/>
  <sheetViews>
    <sheetView showGridLines="0" zoomScaleNormal="100" workbookViewId="0">
      <selection activeCell="D37" sqref="D37"/>
    </sheetView>
  </sheetViews>
  <sheetFormatPr baseColWidth="10" defaultColWidth="9.875" defaultRowHeight="12.9" x14ac:dyDescent="0.2"/>
  <cols>
    <col min="1" max="1" width="31.625" customWidth="1"/>
    <col min="2" max="3" width="9.25" customWidth="1"/>
    <col min="4" max="12" width="9.25" style="22" customWidth="1"/>
    <col min="13" max="13" width="9.25" customWidth="1"/>
    <col min="14" max="23" width="11.375" customWidth="1"/>
  </cols>
  <sheetData>
    <row r="1" spans="1:23" s="2" customFormat="1" ht="18.350000000000001" x14ac:dyDescent="0.2">
      <c r="A1" s="91" t="s">
        <v>27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3"/>
      <c r="O1" s="3"/>
      <c r="P1" s="3"/>
      <c r="Q1" s="3"/>
      <c r="R1" s="3"/>
      <c r="S1" s="3"/>
      <c r="T1" s="3"/>
      <c r="U1" s="3"/>
      <c r="V1" s="3"/>
      <c r="W1" s="3"/>
    </row>
    <row r="2" spans="1:23" s="4" customFormat="1" x14ac:dyDescent="0.2">
      <c r="A2" s="92" t="s">
        <v>12</v>
      </c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5"/>
      <c r="O2" s="5"/>
      <c r="P2" s="5"/>
      <c r="Q2" s="5"/>
      <c r="R2" s="5"/>
      <c r="S2" s="5"/>
      <c r="T2" s="5"/>
      <c r="U2" s="5"/>
      <c r="V2" s="5"/>
      <c r="W2" s="5"/>
    </row>
    <row r="3" spans="1:23" s="4" customFormat="1" x14ac:dyDescent="0.2">
      <c r="A3" s="92">
        <v>2012</v>
      </c>
      <c r="B3" s="92"/>
      <c r="C3" s="92"/>
      <c r="D3" s="92"/>
      <c r="E3" s="92"/>
      <c r="F3" s="92"/>
      <c r="G3" s="92"/>
      <c r="H3" s="92"/>
      <c r="I3" s="92"/>
      <c r="J3" s="92"/>
      <c r="K3" s="92"/>
      <c r="L3" s="92"/>
      <c r="M3" s="92"/>
      <c r="N3" s="5"/>
      <c r="O3" s="5"/>
      <c r="P3" s="5"/>
      <c r="Q3" s="5"/>
      <c r="R3" s="5"/>
      <c r="S3" s="5"/>
      <c r="T3" s="5"/>
      <c r="U3" s="5"/>
      <c r="V3" s="5"/>
      <c r="W3" s="5"/>
    </row>
    <row r="4" spans="1:23" s="4" customFormat="1" x14ac:dyDescent="0.2">
      <c r="A4" s="44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5"/>
      <c r="O4" s="5"/>
      <c r="P4" s="5"/>
      <c r="Q4" s="5"/>
      <c r="R4" s="5"/>
      <c r="S4" s="5"/>
      <c r="T4" s="5"/>
      <c r="U4" s="5"/>
      <c r="V4" s="5"/>
      <c r="W4" s="5"/>
    </row>
    <row r="5" spans="1:23" s="4" customFormat="1" x14ac:dyDescent="0.2">
      <c r="A5" s="44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5"/>
      <c r="O5" s="5"/>
      <c r="P5" s="5"/>
      <c r="Q5" s="5"/>
      <c r="R5" s="5"/>
      <c r="S5" s="5"/>
      <c r="T5" s="5"/>
      <c r="U5" s="5"/>
      <c r="V5" s="5"/>
      <c r="W5" s="5"/>
    </row>
    <row r="6" spans="1:23" s="4" customFormat="1" ht="12.75" customHeight="1" x14ac:dyDescent="0.2">
      <c r="A6" s="95" t="s">
        <v>29</v>
      </c>
      <c r="B6" s="95"/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5"/>
      <c r="O6" s="5"/>
      <c r="P6" s="5"/>
      <c r="Q6" s="5"/>
      <c r="R6" s="5"/>
      <c r="S6" s="5"/>
      <c r="T6" s="5"/>
      <c r="U6" s="5"/>
      <c r="V6" s="5"/>
      <c r="W6" s="5"/>
    </row>
    <row r="7" spans="1:23" s="4" customFormat="1" ht="12.75" customHeight="1" x14ac:dyDescent="0.2">
      <c r="A7" s="101" t="s">
        <v>30</v>
      </c>
      <c r="B7" s="101"/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5"/>
      <c r="O7" s="5"/>
      <c r="P7" s="5"/>
      <c r="Q7" s="5"/>
      <c r="R7" s="5"/>
      <c r="S7" s="5"/>
      <c r="T7" s="5"/>
      <c r="U7" s="5"/>
      <c r="V7" s="5"/>
      <c r="W7" s="5"/>
    </row>
    <row r="8" spans="1:23" s="17" customFormat="1" ht="14.3" customHeight="1" x14ac:dyDescent="0.25">
      <c r="A8" s="100" t="s">
        <v>10</v>
      </c>
      <c r="B8" s="100">
        <v>2012</v>
      </c>
      <c r="C8" s="100"/>
      <c r="D8" s="100"/>
      <c r="E8" s="100"/>
      <c r="F8" s="100"/>
      <c r="G8" s="100"/>
      <c r="H8" s="100"/>
      <c r="I8" s="102"/>
      <c r="J8" s="102"/>
      <c r="K8" s="102"/>
      <c r="L8" s="102"/>
      <c r="M8" s="102"/>
    </row>
    <row r="9" spans="1:23" s="17" customFormat="1" ht="14.3" customHeight="1" x14ac:dyDescent="0.25">
      <c r="A9" s="100"/>
      <c r="B9" s="45" t="s">
        <v>14</v>
      </c>
      <c r="C9" s="45" t="s">
        <v>15</v>
      </c>
      <c r="D9" s="45" t="s">
        <v>16</v>
      </c>
      <c r="E9" s="45" t="s">
        <v>17</v>
      </c>
      <c r="F9" s="45" t="s">
        <v>18</v>
      </c>
      <c r="G9" s="45" t="s">
        <v>19</v>
      </c>
      <c r="H9" s="45" t="s">
        <v>20</v>
      </c>
      <c r="I9" s="45" t="s">
        <v>21</v>
      </c>
      <c r="J9" s="45" t="s">
        <v>22</v>
      </c>
      <c r="K9" s="45" t="s">
        <v>23</v>
      </c>
      <c r="L9" s="45" t="s">
        <v>24</v>
      </c>
      <c r="M9" s="45" t="s">
        <v>13</v>
      </c>
    </row>
    <row r="10" spans="1:23" s="17" customFormat="1" ht="13.6" x14ac:dyDescent="0.25">
      <c r="A10" s="39" t="s">
        <v>0</v>
      </c>
      <c r="B10" s="40">
        <v>2011</v>
      </c>
      <c r="C10" s="40">
        <v>2012</v>
      </c>
      <c r="D10" s="40">
        <v>2014</v>
      </c>
      <c r="E10" s="40">
        <v>2006</v>
      </c>
      <c r="F10" s="40">
        <v>1996</v>
      </c>
      <c r="G10" s="40">
        <v>1993</v>
      </c>
      <c r="H10" s="40">
        <v>2003</v>
      </c>
      <c r="I10" s="40">
        <v>2016</v>
      </c>
      <c r="J10" s="40">
        <v>2016</v>
      </c>
      <c r="K10" s="40">
        <v>2028</v>
      </c>
      <c r="L10" s="40">
        <v>2021</v>
      </c>
      <c r="M10" s="40">
        <v>2022</v>
      </c>
    </row>
    <row r="11" spans="1:23" s="17" customFormat="1" ht="11.25" customHeight="1" x14ac:dyDescent="0.25">
      <c r="A11" s="41" t="s">
        <v>1</v>
      </c>
      <c r="B11" s="40">
        <v>132</v>
      </c>
      <c r="C11" s="40">
        <v>134</v>
      </c>
      <c r="D11" s="40">
        <v>131</v>
      </c>
      <c r="E11" s="40">
        <v>128</v>
      </c>
      <c r="F11" s="40">
        <v>129</v>
      </c>
      <c r="G11" s="40">
        <v>132</v>
      </c>
      <c r="H11" s="40">
        <v>132</v>
      </c>
      <c r="I11" s="40">
        <v>132</v>
      </c>
      <c r="J11" s="40">
        <v>132</v>
      </c>
      <c r="K11" s="40">
        <v>134</v>
      </c>
      <c r="L11" s="40">
        <v>131</v>
      </c>
      <c r="M11" s="40">
        <v>133</v>
      </c>
    </row>
    <row r="12" spans="1:23" s="17" customFormat="1" ht="11.25" customHeight="1" x14ac:dyDescent="0.25">
      <c r="A12" s="41" t="s">
        <v>2</v>
      </c>
      <c r="B12" s="40">
        <v>13100</v>
      </c>
      <c r="C12" s="40">
        <v>13090</v>
      </c>
      <c r="D12" s="40">
        <v>13096</v>
      </c>
      <c r="E12" s="40">
        <v>13109</v>
      </c>
      <c r="F12" s="40">
        <v>13088</v>
      </c>
      <c r="G12" s="40">
        <v>13079</v>
      </c>
      <c r="H12" s="40">
        <v>13104</v>
      </c>
      <c r="I12" s="40">
        <v>13148</v>
      </c>
      <c r="J12" s="40">
        <v>13135</v>
      </c>
      <c r="K12" s="40">
        <v>13155</v>
      </c>
      <c r="L12" s="40">
        <v>13155</v>
      </c>
      <c r="M12" s="40">
        <v>13165</v>
      </c>
    </row>
    <row r="13" spans="1:23" s="17" customFormat="1" ht="11.25" customHeight="1" x14ac:dyDescent="0.25">
      <c r="A13" s="41" t="s">
        <v>3</v>
      </c>
      <c r="B13" s="40">
        <v>7722</v>
      </c>
      <c r="C13" s="40">
        <v>7783</v>
      </c>
      <c r="D13" s="40">
        <v>7883</v>
      </c>
      <c r="E13" s="40">
        <v>7855</v>
      </c>
      <c r="F13" s="40">
        <v>7874</v>
      </c>
      <c r="G13" s="40">
        <v>7974</v>
      </c>
      <c r="H13" s="40">
        <v>8025</v>
      </c>
      <c r="I13" s="40">
        <v>8104</v>
      </c>
      <c r="J13" s="40">
        <v>8122</v>
      </c>
      <c r="K13" s="40">
        <v>8215</v>
      </c>
      <c r="L13" s="40">
        <v>8174</v>
      </c>
      <c r="M13" s="40">
        <v>8044</v>
      </c>
    </row>
    <row r="14" spans="1:23" s="17" customFormat="1" ht="11.25" customHeight="1" x14ac:dyDescent="0.25">
      <c r="A14" s="41" t="s">
        <v>4</v>
      </c>
      <c r="B14" s="40">
        <v>67</v>
      </c>
      <c r="C14" s="40">
        <v>66</v>
      </c>
      <c r="D14" s="40">
        <v>65</v>
      </c>
      <c r="E14" s="40">
        <v>66</v>
      </c>
      <c r="F14" s="40">
        <v>66</v>
      </c>
      <c r="G14" s="40">
        <v>65</v>
      </c>
      <c r="H14" s="40">
        <v>65</v>
      </c>
      <c r="I14" s="40">
        <v>67</v>
      </c>
      <c r="J14" s="40">
        <v>66</v>
      </c>
      <c r="K14" s="40">
        <v>65</v>
      </c>
      <c r="L14" s="40">
        <v>65</v>
      </c>
      <c r="M14" s="40">
        <v>64</v>
      </c>
    </row>
    <row r="15" spans="1:23" s="17" customFormat="1" ht="11.25" customHeight="1" x14ac:dyDescent="0.25">
      <c r="A15" s="41" t="s">
        <v>5</v>
      </c>
      <c r="B15" s="40">
        <v>23658</v>
      </c>
      <c r="C15" s="40">
        <v>23768</v>
      </c>
      <c r="D15" s="40">
        <v>23769</v>
      </c>
      <c r="E15" s="40">
        <v>23751</v>
      </c>
      <c r="F15" s="40">
        <v>23726</v>
      </c>
      <c r="G15" s="40">
        <v>23749</v>
      </c>
      <c r="H15" s="40">
        <v>23843</v>
      </c>
      <c r="I15" s="40">
        <v>23965</v>
      </c>
      <c r="J15" s="40">
        <v>24014</v>
      </c>
      <c r="K15" s="40">
        <v>24069</v>
      </c>
      <c r="L15" s="40">
        <v>24088</v>
      </c>
      <c r="M15" s="40">
        <v>24080</v>
      </c>
    </row>
    <row r="16" spans="1:23" s="17" customFormat="1" ht="11.25" customHeight="1" x14ac:dyDescent="0.25">
      <c r="A16" s="41" t="s">
        <v>6</v>
      </c>
      <c r="B16" s="40">
        <v>5312</v>
      </c>
      <c r="C16" s="40">
        <v>5337</v>
      </c>
      <c r="D16" s="40">
        <v>5366</v>
      </c>
      <c r="E16" s="40">
        <v>5368</v>
      </c>
      <c r="F16" s="40">
        <v>5375</v>
      </c>
      <c r="G16" s="40">
        <v>5369</v>
      </c>
      <c r="H16" s="40">
        <v>5393</v>
      </c>
      <c r="I16" s="40">
        <v>5404</v>
      </c>
      <c r="J16" s="40">
        <v>5405</v>
      </c>
      <c r="K16" s="40">
        <v>5432</v>
      </c>
      <c r="L16" s="40">
        <v>5445</v>
      </c>
      <c r="M16" s="40">
        <v>5452</v>
      </c>
    </row>
    <row r="17" spans="1:106" s="17" customFormat="1" ht="11.25" customHeight="1" x14ac:dyDescent="0.25">
      <c r="A17" s="41" t="s">
        <v>7</v>
      </c>
      <c r="B17" s="40">
        <v>23494</v>
      </c>
      <c r="C17" s="40">
        <v>23604</v>
      </c>
      <c r="D17" s="40">
        <v>23696</v>
      </c>
      <c r="E17" s="40">
        <v>23714</v>
      </c>
      <c r="F17" s="40">
        <v>23730</v>
      </c>
      <c r="G17" s="40">
        <v>23735</v>
      </c>
      <c r="H17" s="40">
        <v>23764</v>
      </c>
      <c r="I17" s="40">
        <v>23861</v>
      </c>
      <c r="J17" s="40">
        <v>23958</v>
      </c>
      <c r="K17" s="40">
        <v>24140</v>
      </c>
      <c r="L17" s="40">
        <v>24328</v>
      </c>
      <c r="M17" s="40">
        <v>24330</v>
      </c>
    </row>
    <row r="18" spans="1:106" s="17" customFormat="1" ht="18.7" customHeight="1" x14ac:dyDescent="0.25">
      <c r="A18" s="42" t="s">
        <v>11</v>
      </c>
      <c r="B18" s="20">
        <f t="shared" ref="B18:M18" si="0">SUM(B10:B17)</f>
        <v>75496</v>
      </c>
      <c r="C18" s="20">
        <f t="shared" si="0"/>
        <v>75794</v>
      </c>
      <c r="D18" s="20">
        <f t="shared" si="0"/>
        <v>76020</v>
      </c>
      <c r="E18" s="20">
        <f t="shared" si="0"/>
        <v>75997</v>
      </c>
      <c r="F18" s="20">
        <f t="shared" si="0"/>
        <v>75984</v>
      </c>
      <c r="G18" s="20">
        <f t="shared" si="0"/>
        <v>76096</v>
      </c>
      <c r="H18" s="20">
        <f t="shared" si="0"/>
        <v>76329</v>
      </c>
      <c r="I18" s="20">
        <f t="shared" si="0"/>
        <v>76697</v>
      </c>
      <c r="J18" s="20">
        <f>SUM(J10:J17)</f>
        <v>76848</v>
      </c>
      <c r="K18" s="20">
        <f>SUM(K10:K17)</f>
        <v>77238</v>
      </c>
      <c r="L18" s="20">
        <f>SUM(L10:L17)</f>
        <v>77407</v>
      </c>
      <c r="M18" s="20">
        <f t="shared" si="0"/>
        <v>77290</v>
      </c>
    </row>
    <row r="19" spans="1:106" s="11" customFormat="1" ht="20.25" customHeight="1" x14ac:dyDescent="0.25">
      <c r="A19" s="43" t="s">
        <v>25</v>
      </c>
      <c r="B19" s="21">
        <f>+(B18-'2011'!M18)/'2011'!M18*100</f>
        <v>-9.9244419155496172E-2</v>
      </c>
      <c r="C19" s="21">
        <f t="shared" ref="C19:M19" si="1">+(C18-B18)/B18*100</f>
        <v>0.3947228992264491</v>
      </c>
      <c r="D19" s="21">
        <f t="shared" si="1"/>
        <v>0.29817663667308758</v>
      </c>
      <c r="E19" s="21">
        <f t="shared" si="1"/>
        <v>-3.0255196001052351E-2</v>
      </c>
      <c r="F19" s="21">
        <f t="shared" si="1"/>
        <v>-1.710593839230496E-2</v>
      </c>
      <c r="G19" s="21">
        <f t="shared" si="1"/>
        <v>0.14739945251631922</v>
      </c>
      <c r="H19" s="21">
        <f t="shared" si="1"/>
        <v>0.30619217830109335</v>
      </c>
      <c r="I19" s="21">
        <f t="shared" si="1"/>
        <v>0.4821234393218829</v>
      </c>
      <c r="J19" s="21">
        <f t="shared" si="1"/>
        <v>0.19687862628264469</v>
      </c>
      <c r="K19" s="21">
        <f t="shared" si="1"/>
        <v>0.50749531542785764</v>
      </c>
      <c r="L19" s="21">
        <f t="shared" si="1"/>
        <v>0.21880421554157278</v>
      </c>
      <c r="M19" s="21">
        <f t="shared" si="1"/>
        <v>-0.15114912088054053</v>
      </c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</row>
    <row r="20" spans="1:106" ht="10.55" customHeight="1" x14ac:dyDescent="0.2"/>
    <row r="21" spans="1:106" ht="46.55" customHeight="1" x14ac:dyDescent="0.2">
      <c r="A21" s="90" t="s">
        <v>9</v>
      </c>
      <c r="B21" s="90"/>
      <c r="C21" s="90"/>
      <c r="D21" s="90"/>
      <c r="E21" s="90"/>
      <c r="F21" s="90"/>
      <c r="G21" s="90"/>
      <c r="H21" s="90"/>
      <c r="I21" s="90"/>
      <c r="J21" s="90"/>
      <c r="K21" s="90"/>
      <c r="L21" s="90"/>
      <c r="M21" s="90"/>
    </row>
    <row r="22" spans="1:106" x14ac:dyDescent="0.2">
      <c r="A22" s="10"/>
      <c r="B22" s="12"/>
      <c r="C22" s="12"/>
      <c r="D22" s="23"/>
      <c r="E22" s="23"/>
      <c r="F22" s="23"/>
      <c r="G22" s="23"/>
      <c r="H22" s="23"/>
      <c r="I22" s="23"/>
      <c r="J22" s="23"/>
      <c r="K22" s="23"/>
      <c r="L22" s="23"/>
      <c r="M22" s="15"/>
    </row>
    <row r="23" spans="1:106" s="5" customFormat="1" ht="10.9" x14ac:dyDescent="0.2">
      <c r="A23" s="14" t="s">
        <v>28</v>
      </c>
      <c r="B23" s="18"/>
      <c r="C23" s="18"/>
      <c r="D23" s="24"/>
      <c r="E23" s="24"/>
      <c r="F23" s="24"/>
      <c r="G23" s="24"/>
      <c r="H23" s="24"/>
      <c r="I23" s="24"/>
      <c r="J23" s="24"/>
      <c r="K23" s="24"/>
      <c r="L23" s="24"/>
      <c r="M23" s="18"/>
    </row>
    <row r="24" spans="1:106" ht="9.6999999999999993" customHeight="1" x14ac:dyDescent="0.2">
      <c r="A24" s="10"/>
    </row>
    <row r="28" spans="1:106" ht="12.75" customHeight="1" x14ac:dyDescent="0.2"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</row>
    <row r="29" spans="1:106" ht="12.75" customHeight="1" x14ac:dyDescent="0.2"/>
    <row r="30" spans="1:106" ht="12.75" customHeight="1" x14ac:dyDescent="0.2"/>
    <row r="31" spans="1:106" ht="12.75" customHeight="1" x14ac:dyDescent="0.2">
      <c r="B31" s="9"/>
      <c r="C31" s="9"/>
      <c r="D31" s="25"/>
      <c r="E31" s="25"/>
      <c r="F31" s="25"/>
      <c r="G31" s="25"/>
      <c r="H31" s="25"/>
      <c r="I31" s="25"/>
      <c r="J31" s="25"/>
      <c r="K31" s="25"/>
      <c r="L31" s="25"/>
      <c r="M31" s="9"/>
    </row>
    <row r="32" spans="1:106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</sheetData>
  <mergeCells count="8">
    <mergeCell ref="A21:M21"/>
    <mergeCell ref="A6:M6"/>
    <mergeCell ref="A7:M7"/>
    <mergeCell ref="A1:M1"/>
    <mergeCell ref="A2:M2"/>
    <mergeCell ref="A3:M3"/>
    <mergeCell ref="A8:A9"/>
    <mergeCell ref="B8:M8"/>
  </mergeCells>
  <printOptions horizontalCentered="1"/>
  <pageMargins left="0.39370078740157483" right="0.39370078740157483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42"/>
  <sheetViews>
    <sheetView showGridLines="0" zoomScaleNormal="100" workbookViewId="0">
      <selection activeCell="D35" sqref="D35"/>
    </sheetView>
  </sheetViews>
  <sheetFormatPr baseColWidth="10" defaultColWidth="9.875" defaultRowHeight="12.9" x14ac:dyDescent="0.2"/>
  <cols>
    <col min="1" max="1" width="31.625" customWidth="1"/>
    <col min="2" max="3" width="9.25" customWidth="1"/>
    <col min="4" max="13" width="9.25" style="22" customWidth="1"/>
    <col min="14" max="23" width="11.375" customWidth="1"/>
  </cols>
  <sheetData>
    <row r="1" spans="1:23" s="2" customFormat="1" ht="15.65" x14ac:dyDescent="0.2">
      <c r="A1" s="91" t="s">
        <v>26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3"/>
      <c r="O1" s="3"/>
      <c r="P1" s="3"/>
      <c r="Q1" s="3"/>
      <c r="R1" s="3"/>
      <c r="S1" s="3"/>
      <c r="T1" s="3"/>
      <c r="U1" s="3"/>
      <c r="V1" s="3"/>
      <c r="W1" s="3"/>
    </row>
    <row r="2" spans="1:23" s="4" customFormat="1" x14ac:dyDescent="0.2">
      <c r="A2" s="92" t="s">
        <v>12</v>
      </c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5"/>
      <c r="O2" s="5"/>
      <c r="P2" s="5"/>
      <c r="Q2" s="5"/>
      <c r="R2" s="5"/>
      <c r="S2" s="5"/>
      <c r="T2" s="5"/>
      <c r="U2" s="5"/>
      <c r="V2" s="5"/>
      <c r="W2" s="5"/>
    </row>
    <row r="3" spans="1:23" s="4" customFormat="1" x14ac:dyDescent="0.2">
      <c r="A3" s="92">
        <v>2013</v>
      </c>
      <c r="B3" s="92"/>
      <c r="C3" s="92"/>
      <c r="D3" s="92"/>
      <c r="E3" s="92"/>
      <c r="F3" s="92"/>
      <c r="G3" s="92"/>
      <c r="H3" s="92"/>
      <c r="I3" s="92"/>
      <c r="J3" s="92"/>
      <c r="K3" s="92"/>
      <c r="L3" s="92"/>
      <c r="M3" s="92"/>
      <c r="N3" s="5"/>
      <c r="O3" s="5"/>
      <c r="P3" s="5"/>
      <c r="Q3" s="5"/>
      <c r="R3" s="5"/>
      <c r="S3" s="5"/>
      <c r="T3" s="5"/>
      <c r="U3" s="5"/>
      <c r="V3" s="5"/>
      <c r="W3" s="5"/>
    </row>
    <row r="4" spans="1:23" s="4" customFormat="1" x14ac:dyDescent="0.2">
      <c r="A4" s="44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5"/>
      <c r="O4" s="5"/>
      <c r="P4" s="5"/>
      <c r="Q4" s="5"/>
      <c r="R4" s="5"/>
      <c r="S4" s="5"/>
      <c r="T4" s="5"/>
      <c r="U4" s="5"/>
      <c r="V4" s="5"/>
      <c r="W4" s="5"/>
    </row>
    <row r="5" spans="1:23" s="4" customFormat="1" x14ac:dyDescent="0.2">
      <c r="A5" s="44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5"/>
      <c r="O5" s="5"/>
      <c r="P5" s="5"/>
      <c r="Q5" s="5"/>
      <c r="R5" s="5"/>
      <c r="S5" s="5"/>
      <c r="T5" s="5"/>
      <c r="U5" s="5"/>
      <c r="V5" s="5"/>
      <c r="W5" s="5"/>
    </row>
    <row r="6" spans="1:23" s="4" customFormat="1" ht="12.75" customHeight="1" x14ac:dyDescent="0.2">
      <c r="A6" s="95" t="s">
        <v>29</v>
      </c>
      <c r="B6" s="95"/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5"/>
      <c r="O6" s="5"/>
      <c r="P6" s="5"/>
      <c r="Q6" s="5"/>
      <c r="R6" s="5"/>
      <c r="S6" s="5"/>
      <c r="T6" s="5"/>
      <c r="U6" s="5"/>
      <c r="V6" s="5"/>
      <c r="W6" s="5"/>
    </row>
    <row r="7" spans="1:23" s="4" customFormat="1" ht="12.75" customHeight="1" x14ac:dyDescent="0.2">
      <c r="A7" s="101" t="s">
        <v>30</v>
      </c>
      <c r="B7" s="101"/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5"/>
      <c r="O7" s="5"/>
      <c r="P7" s="5"/>
      <c r="Q7" s="5"/>
      <c r="R7" s="5"/>
      <c r="S7" s="5"/>
      <c r="T7" s="5"/>
      <c r="U7" s="5"/>
      <c r="V7" s="5"/>
      <c r="W7" s="5"/>
    </row>
    <row r="8" spans="1:23" s="17" customFormat="1" ht="14.3" customHeight="1" x14ac:dyDescent="0.25">
      <c r="A8" s="100" t="s">
        <v>10</v>
      </c>
      <c r="B8" s="100">
        <v>2013</v>
      </c>
      <c r="C8" s="100"/>
      <c r="D8" s="100"/>
      <c r="E8" s="100"/>
      <c r="F8" s="100"/>
      <c r="G8" s="100"/>
      <c r="H8" s="100"/>
      <c r="I8" s="102"/>
      <c r="J8" s="102"/>
      <c r="K8" s="102"/>
      <c r="L8" s="102"/>
      <c r="M8" s="102"/>
    </row>
    <row r="9" spans="1:23" s="17" customFormat="1" ht="14.3" customHeight="1" x14ac:dyDescent="0.25">
      <c r="A9" s="100"/>
      <c r="B9" s="45" t="s">
        <v>14</v>
      </c>
      <c r="C9" s="45" t="s">
        <v>15</v>
      </c>
      <c r="D9" s="45" t="s">
        <v>16</v>
      </c>
      <c r="E9" s="45" t="s">
        <v>17</v>
      </c>
      <c r="F9" s="45" t="s">
        <v>18</v>
      </c>
      <c r="G9" s="45" t="s">
        <v>19</v>
      </c>
      <c r="H9" s="45" t="s">
        <v>20</v>
      </c>
      <c r="I9" s="45" t="s">
        <v>21</v>
      </c>
      <c r="J9" s="45" t="s">
        <v>22</v>
      </c>
      <c r="K9" s="45" t="s">
        <v>23</v>
      </c>
      <c r="L9" s="45" t="s">
        <v>24</v>
      </c>
      <c r="M9" s="45" t="s">
        <v>13</v>
      </c>
    </row>
    <row r="10" spans="1:23" s="17" customFormat="1" ht="13.6" x14ac:dyDescent="0.25">
      <c r="A10" s="39" t="s">
        <v>0</v>
      </c>
      <c r="B10" s="40">
        <v>2028</v>
      </c>
      <c r="C10" s="40">
        <v>2040</v>
      </c>
      <c r="D10" s="40">
        <v>2048</v>
      </c>
      <c r="E10" s="40">
        <v>2051</v>
      </c>
      <c r="F10" s="40">
        <v>2053</v>
      </c>
      <c r="G10" s="40">
        <v>2057</v>
      </c>
      <c r="H10" s="40">
        <v>2065</v>
      </c>
      <c r="I10" s="40">
        <v>2069</v>
      </c>
      <c r="J10" s="40">
        <v>2080</v>
      </c>
      <c r="K10" s="40">
        <v>2083</v>
      </c>
      <c r="L10" s="40">
        <v>2092</v>
      </c>
      <c r="M10" s="40">
        <v>2101</v>
      </c>
    </row>
    <row r="11" spans="1:23" s="17" customFormat="1" ht="11.25" customHeight="1" x14ac:dyDescent="0.25">
      <c r="A11" s="41" t="s">
        <v>1</v>
      </c>
      <c r="B11" s="40">
        <v>133</v>
      </c>
      <c r="C11" s="40">
        <v>133</v>
      </c>
      <c r="D11" s="40">
        <v>132</v>
      </c>
      <c r="E11" s="40">
        <v>134</v>
      </c>
      <c r="F11" s="40">
        <v>143</v>
      </c>
      <c r="G11" s="40">
        <v>143</v>
      </c>
      <c r="H11" s="40">
        <v>141</v>
      </c>
      <c r="I11" s="40">
        <v>139</v>
      </c>
      <c r="J11" s="40">
        <v>139</v>
      </c>
      <c r="K11" s="40">
        <v>140</v>
      </c>
      <c r="L11" s="40">
        <v>141</v>
      </c>
      <c r="M11" s="40">
        <v>138</v>
      </c>
    </row>
    <row r="12" spans="1:23" s="17" customFormat="1" ht="11.25" customHeight="1" x14ac:dyDescent="0.25">
      <c r="A12" s="41" t="s">
        <v>2</v>
      </c>
      <c r="B12" s="40">
        <v>13146</v>
      </c>
      <c r="C12" s="40">
        <v>13144</v>
      </c>
      <c r="D12" s="40">
        <v>13125</v>
      </c>
      <c r="E12" s="40">
        <v>13147</v>
      </c>
      <c r="F12" s="40">
        <v>13174</v>
      </c>
      <c r="G12" s="40">
        <v>13166</v>
      </c>
      <c r="H12" s="40">
        <v>13198</v>
      </c>
      <c r="I12" s="40">
        <v>13203</v>
      </c>
      <c r="J12" s="40">
        <v>13195</v>
      </c>
      <c r="K12" s="40">
        <v>13218</v>
      </c>
      <c r="L12" s="40">
        <v>13213</v>
      </c>
      <c r="M12" s="40">
        <v>13135</v>
      </c>
    </row>
    <row r="13" spans="1:23" s="17" customFormat="1" ht="11.25" customHeight="1" x14ac:dyDescent="0.25">
      <c r="A13" s="41" t="s">
        <v>3</v>
      </c>
      <c r="B13" s="40">
        <v>7978</v>
      </c>
      <c r="C13" s="40">
        <v>8038</v>
      </c>
      <c r="D13" s="40">
        <v>8084</v>
      </c>
      <c r="E13" s="40">
        <v>8159</v>
      </c>
      <c r="F13" s="40">
        <v>8207</v>
      </c>
      <c r="G13" s="40">
        <v>8246</v>
      </c>
      <c r="H13" s="40">
        <v>8239</v>
      </c>
      <c r="I13" s="40">
        <v>8210</v>
      </c>
      <c r="J13" s="40">
        <v>8234</v>
      </c>
      <c r="K13" s="40">
        <v>8251</v>
      </c>
      <c r="L13" s="40">
        <v>8206</v>
      </c>
      <c r="M13" s="40">
        <v>8121</v>
      </c>
    </row>
    <row r="14" spans="1:23" s="17" customFormat="1" ht="11.25" customHeight="1" x14ac:dyDescent="0.25">
      <c r="A14" s="41" t="s">
        <v>4</v>
      </c>
      <c r="B14" s="40">
        <v>65</v>
      </c>
      <c r="C14" s="40">
        <v>65</v>
      </c>
      <c r="D14" s="40">
        <v>65</v>
      </c>
      <c r="E14" s="40">
        <v>66</v>
      </c>
      <c r="F14" s="40">
        <v>66</v>
      </c>
      <c r="G14" s="40">
        <v>66</v>
      </c>
      <c r="H14" s="40">
        <v>67</v>
      </c>
      <c r="I14" s="40">
        <v>68</v>
      </c>
      <c r="J14" s="40">
        <v>66</v>
      </c>
      <c r="K14" s="40">
        <v>66</v>
      </c>
      <c r="L14" s="40">
        <v>67</v>
      </c>
      <c r="M14" s="40">
        <v>67</v>
      </c>
    </row>
    <row r="15" spans="1:23" s="17" customFormat="1" ht="11.25" customHeight="1" x14ac:dyDescent="0.25">
      <c r="A15" s="41" t="s">
        <v>5</v>
      </c>
      <c r="B15" s="40">
        <v>23993</v>
      </c>
      <c r="C15" s="40">
        <v>24040</v>
      </c>
      <c r="D15" s="40">
        <v>24100</v>
      </c>
      <c r="E15" s="40">
        <v>24090</v>
      </c>
      <c r="F15" s="40">
        <v>24118</v>
      </c>
      <c r="G15" s="40">
        <v>24142</v>
      </c>
      <c r="H15" s="40">
        <v>24182</v>
      </c>
      <c r="I15" s="40">
        <v>24216</v>
      </c>
      <c r="J15" s="40">
        <v>24264</v>
      </c>
      <c r="K15" s="40">
        <v>24345</v>
      </c>
      <c r="L15" s="40">
        <v>24399</v>
      </c>
      <c r="M15" s="40">
        <v>24338</v>
      </c>
    </row>
    <row r="16" spans="1:23" s="17" customFormat="1" ht="11.25" customHeight="1" x14ac:dyDescent="0.25">
      <c r="A16" s="41" t="s">
        <v>6</v>
      </c>
      <c r="B16" s="40">
        <v>5431</v>
      </c>
      <c r="C16" s="40">
        <v>5447</v>
      </c>
      <c r="D16" s="40">
        <v>5456</v>
      </c>
      <c r="E16" s="40">
        <v>5479</v>
      </c>
      <c r="F16" s="40">
        <v>5486</v>
      </c>
      <c r="G16" s="40">
        <v>5508</v>
      </c>
      <c r="H16" s="40">
        <v>5505</v>
      </c>
      <c r="I16" s="40">
        <v>5508</v>
      </c>
      <c r="J16" s="40">
        <v>5520</v>
      </c>
      <c r="K16" s="40">
        <v>5527</v>
      </c>
      <c r="L16" s="40">
        <v>5530</v>
      </c>
      <c r="M16" s="40">
        <v>5519</v>
      </c>
    </row>
    <row r="17" spans="1:106" s="17" customFormat="1" ht="11.25" customHeight="1" x14ac:dyDescent="0.25">
      <c r="A17" s="41" t="s">
        <v>7</v>
      </c>
      <c r="B17" s="40">
        <v>24226</v>
      </c>
      <c r="C17" s="40">
        <v>24340</v>
      </c>
      <c r="D17" s="40">
        <v>24412</v>
      </c>
      <c r="E17" s="40">
        <v>24432</v>
      </c>
      <c r="F17" s="40">
        <v>24438</v>
      </c>
      <c r="G17" s="40">
        <v>24453</v>
      </c>
      <c r="H17" s="40">
        <v>24490</v>
      </c>
      <c r="I17" s="40">
        <v>24543</v>
      </c>
      <c r="J17" s="40">
        <v>24603</v>
      </c>
      <c r="K17" s="40">
        <v>24649</v>
      </c>
      <c r="L17" s="40">
        <v>24692</v>
      </c>
      <c r="M17" s="40">
        <v>24632</v>
      </c>
    </row>
    <row r="18" spans="1:106" s="17" customFormat="1" ht="18.7" customHeight="1" x14ac:dyDescent="0.25">
      <c r="A18" s="42" t="s">
        <v>11</v>
      </c>
      <c r="B18" s="20">
        <f t="shared" ref="B18:M18" si="0">SUM(B10:B17)</f>
        <v>77000</v>
      </c>
      <c r="C18" s="20">
        <f t="shared" si="0"/>
        <v>77247</v>
      </c>
      <c r="D18" s="20">
        <f t="shared" si="0"/>
        <v>77422</v>
      </c>
      <c r="E18" s="20">
        <f t="shared" si="0"/>
        <v>77558</v>
      </c>
      <c r="F18" s="20">
        <f t="shared" si="0"/>
        <v>77685</v>
      </c>
      <c r="G18" s="20">
        <f t="shared" si="0"/>
        <v>77781</v>
      </c>
      <c r="H18" s="20">
        <f>SUM(H10:H17)</f>
        <v>77887</v>
      </c>
      <c r="I18" s="20">
        <f>SUM(I10:I17)</f>
        <v>77956</v>
      </c>
      <c r="J18" s="20">
        <f t="shared" si="0"/>
        <v>78101</v>
      </c>
      <c r="K18" s="20">
        <f>SUM(K10:K17)</f>
        <v>78279</v>
      </c>
      <c r="L18" s="20">
        <f>SUM(L10:L17)</f>
        <v>78340</v>
      </c>
      <c r="M18" s="20">
        <f t="shared" si="0"/>
        <v>78051</v>
      </c>
    </row>
    <row r="19" spans="1:106" s="11" customFormat="1" ht="20.25" customHeight="1" x14ac:dyDescent="0.25">
      <c r="A19" s="43" t="s">
        <v>25</v>
      </c>
      <c r="B19" s="21">
        <f>+(B18-'2012'!M18)/'2012'!M18*100</f>
        <v>-0.37521024712123174</v>
      </c>
      <c r="C19" s="21">
        <f t="shared" ref="C19:I19" si="1">+(C18-B18)/B18*100</f>
        <v>0.32077922077922078</v>
      </c>
      <c r="D19" s="21">
        <f t="shared" si="1"/>
        <v>0.2265460147319637</v>
      </c>
      <c r="E19" s="21">
        <f t="shared" si="1"/>
        <v>0.17566066492728163</v>
      </c>
      <c r="F19" s="21">
        <f t="shared" si="1"/>
        <v>0.16374842053688851</v>
      </c>
      <c r="G19" s="21">
        <f t="shared" si="1"/>
        <v>0.12357597991890326</v>
      </c>
      <c r="H19" s="21">
        <f t="shared" si="1"/>
        <v>0.13628006839716639</v>
      </c>
      <c r="I19" s="21">
        <f t="shared" si="1"/>
        <v>8.8589880211075014E-2</v>
      </c>
      <c r="J19" s="21">
        <f>+(J18-I18)/I18*100</f>
        <v>0.18600236030581352</v>
      </c>
      <c r="K19" s="21">
        <f>+(K18-J18)/J18*100</f>
        <v>0.22791001395628738</v>
      </c>
      <c r="L19" s="21">
        <f>+(L18-K18)/K18*100</f>
        <v>7.7926391497080943E-2</v>
      </c>
      <c r="M19" s="21">
        <f>+(M18-L18)/L18*100</f>
        <v>-0.36890477406178196</v>
      </c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</row>
    <row r="20" spans="1:106" ht="10.55" customHeight="1" x14ac:dyDescent="0.2"/>
    <row r="21" spans="1:106" ht="46.55" customHeight="1" x14ac:dyDescent="0.2">
      <c r="A21" s="90" t="s">
        <v>9</v>
      </c>
      <c r="B21" s="90"/>
      <c r="C21" s="90"/>
      <c r="D21" s="90"/>
      <c r="E21" s="90"/>
      <c r="F21" s="90"/>
      <c r="G21" s="90"/>
      <c r="H21" s="90"/>
      <c r="I21" s="90"/>
      <c r="J21" s="90"/>
      <c r="K21" s="90"/>
      <c r="L21" s="90"/>
      <c r="M21" s="90"/>
    </row>
    <row r="22" spans="1:106" x14ac:dyDescent="0.2">
      <c r="A22" s="10"/>
      <c r="B22" s="12"/>
      <c r="C22" s="12"/>
      <c r="D22" s="23"/>
      <c r="E22" s="23"/>
      <c r="F22" s="23"/>
      <c r="G22" s="23"/>
      <c r="H22" s="23"/>
      <c r="I22" s="23"/>
      <c r="J22" s="23"/>
      <c r="K22" s="23"/>
      <c r="L22" s="23"/>
      <c r="M22" s="23"/>
    </row>
    <row r="23" spans="1:106" s="5" customFormat="1" ht="10.9" x14ac:dyDescent="0.2">
      <c r="A23" s="14" t="s">
        <v>28</v>
      </c>
      <c r="B23" s="18"/>
      <c r="C23" s="18"/>
      <c r="D23" s="24"/>
      <c r="E23" s="24"/>
      <c r="F23" s="24"/>
      <c r="G23" s="24"/>
      <c r="H23" s="24"/>
      <c r="I23" s="24"/>
      <c r="J23" s="24"/>
      <c r="K23" s="24"/>
      <c r="L23" s="24"/>
      <c r="M23" s="24"/>
    </row>
    <row r="24" spans="1:106" ht="9.6999999999999993" customHeight="1" x14ac:dyDescent="0.2">
      <c r="A24" s="10"/>
    </row>
    <row r="28" spans="1:106" ht="12.75" customHeight="1" x14ac:dyDescent="0.2"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</row>
    <row r="29" spans="1:106" ht="12.75" customHeight="1" x14ac:dyDescent="0.2"/>
    <row r="30" spans="1:106" ht="12.75" customHeight="1" x14ac:dyDescent="0.2"/>
    <row r="31" spans="1:106" ht="12.75" customHeight="1" x14ac:dyDescent="0.2">
      <c r="B31" s="9"/>
      <c r="C31" s="9"/>
      <c r="D31" s="25"/>
      <c r="E31" s="25"/>
      <c r="F31" s="25"/>
      <c r="G31" s="25"/>
      <c r="H31" s="25"/>
      <c r="I31" s="25"/>
      <c r="J31" s="25"/>
      <c r="K31" s="25"/>
      <c r="L31" s="25"/>
      <c r="M31" s="25"/>
    </row>
    <row r="32" spans="1:106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</sheetData>
  <mergeCells count="8">
    <mergeCell ref="A21:M21"/>
    <mergeCell ref="A8:A9"/>
    <mergeCell ref="A1:M1"/>
    <mergeCell ref="A2:M2"/>
    <mergeCell ref="A3:M3"/>
    <mergeCell ref="B8:M8"/>
    <mergeCell ref="A6:M6"/>
    <mergeCell ref="A7:M7"/>
  </mergeCells>
  <printOptions horizontalCentered="1"/>
  <pageMargins left="0.39370078740157483" right="0.39370078740157483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A42"/>
  <sheetViews>
    <sheetView showGridLines="0" zoomScaleNormal="100" workbookViewId="0">
      <selection activeCell="E38" sqref="E38"/>
    </sheetView>
  </sheetViews>
  <sheetFormatPr baseColWidth="10" defaultColWidth="9.875" defaultRowHeight="12.9" x14ac:dyDescent="0.2"/>
  <cols>
    <col min="1" max="1" width="35.25" customWidth="1"/>
    <col min="2" max="3" width="9.25" customWidth="1"/>
    <col min="4" max="13" width="9.25" style="22" customWidth="1"/>
    <col min="14" max="22" width="11.375" customWidth="1"/>
  </cols>
  <sheetData>
    <row r="1" spans="1:22" s="2" customFormat="1" ht="15.65" x14ac:dyDescent="0.2">
      <c r="A1" s="91" t="s">
        <v>26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3"/>
      <c r="O1" s="3"/>
      <c r="P1" s="3"/>
      <c r="Q1" s="3"/>
      <c r="R1" s="3"/>
      <c r="S1" s="3"/>
      <c r="T1" s="3"/>
      <c r="U1" s="3"/>
      <c r="V1" s="3"/>
    </row>
    <row r="2" spans="1:22" s="4" customFormat="1" x14ac:dyDescent="0.2">
      <c r="A2" s="92" t="s">
        <v>12</v>
      </c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5"/>
      <c r="O2" s="5"/>
      <c r="P2" s="5"/>
      <c r="Q2" s="5"/>
      <c r="R2" s="5"/>
      <c r="S2" s="5"/>
      <c r="T2" s="5"/>
      <c r="U2" s="5"/>
      <c r="V2" s="5"/>
    </row>
    <row r="3" spans="1:22" s="4" customFormat="1" x14ac:dyDescent="0.2">
      <c r="A3" s="92">
        <v>2014</v>
      </c>
      <c r="B3" s="92"/>
      <c r="C3" s="92"/>
      <c r="D3" s="92"/>
      <c r="E3" s="92"/>
      <c r="F3" s="92"/>
      <c r="G3" s="92"/>
      <c r="H3" s="92"/>
      <c r="I3" s="92"/>
      <c r="J3" s="92"/>
      <c r="K3" s="92"/>
      <c r="L3" s="92"/>
      <c r="M3" s="92"/>
      <c r="N3" s="5"/>
      <c r="O3" s="5"/>
      <c r="P3" s="5"/>
      <c r="Q3" s="5"/>
      <c r="R3" s="5"/>
      <c r="S3" s="5"/>
      <c r="T3" s="5"/>
      <c r="U3" s="5"/>
      <c r="V3" s="5"/>
    </row>
    <row r="4" spans="1:22" s="4" customFormat="1" x14ac:dyDescent="0.2">
      <c r="A4" s="44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5"/>
      <c r="O4" s="5"/>
      <c r="P4" s="5"/>
      <c r="Q4" s="5"/>
      <c r="R4" s="5"/>
      <c r="S4" s="5"/>
      <c r="T4" s="5"/>
      <c r="U4" s="5"/>
      <c r="V4" s="5"/>
    </row>
    <row r="5" spans="1:22" s="4" customFormat="1" x14ac:dyDescent="0.2">
      <c r="A5" s="44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5"/>
      <c r="O5" s="5"/>
      <c r="P5" s="5"/>
      <c r="Q5" s="5"/>
      <c r="R5" s="5"/>
      <c r="S5" s="5"/>
      <c r="T5" s="5"/>
      <c r="U5" s="5"/>
      <c r="V5" s="5"/>
    </row>
    <row r="6" spans="1:22" s="4" customFormat="1" ht="12.75" customHeight="1" x14ac:dyDescent="0.2">
      <c r="A6" s="95" t="s">
        <v>29</v>
      </c>
      <c r="B6" s="95"/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5"/>
      <c r="O6" s="5"/>
      <c r="P6" s="5"/>
      <c r="Q6" s="5"/>
      <c r="R6" s="5"/>
      <c r="S6" s="5"/>
      <c r="T6" s="5"/>
      <c r="U6" s="5"/>
      <c r="V6" s="5"/>
    </row>
    <row r="7" spans="1:22" s="4" customFormat="1" ht="12.75" customHeight="1" x14ac:dyDescent="0.2">
      <c r="A7" s="101" t="s">
        <v>30</v>
      </c>
      <c r="B7" s="101"/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5"/>
      <c r="O7" s="5"/>
      <c r="P7" s="5"/>
      <c r="Q7" s="5"/>
      <c r="R7" s="5"/>
      <c r="S7" s="5"/>
      <c r="T7" s="5"/>
      <c r="U7" s="5"/>
      <c r="V7" s="5"/>
    </row>
    <row r="8" spans="1:22" s="17" customFormat="1" ht="14.3" customHeight="1" x14ac:dyDescent="0.25">
      <c r="A8" s="100" t="s">
        <v>10</v>
      </c>
      <c r="B8" s="100">
        <v>2014</v>
      </c>
      <c r="C8" s="100"/>
      <c r="D8" s="102"/>
      <c r="E8" s="102"/>
      <c r="F8" s="102"/>
      <c r="G8" s="102"/>
      <c r="H8" s="102"/>
      <c r="I8" s="102"/>
      <c r="J8" s="102"/>
      <c r="K8" s="102"/>
      <c r="L8" s="102"/>
      <c r="M8" s="102"/>
    </row>
    <row r="9" spans="1:22" s="17" customFormat="1" ht="14.3" customHeight="1" x14ac:dyDescent="0.25">
      <c r="A9" s="100"/>
      <c r="B9" s="45" t="s">
        <v>14</v>
      </c>
      <c r="C9" s="45" t="s">
        <v>15</v>
      </c>
      <c r="D9" s="48" t="s">
        <v>16</v>
      </c>
      <c r="E9" s="49" t="s">
        <v>17</v>
      </c>
      <c r="F9" s="50" t="s">
        <v>18</v>
      </c>
      <c r="G9" s="51" t="s">
        <v>19</v>
      </c>
      <c r="H9" s="52" t="s">
        <v>20</v>
      </c>
      <c r="I9" s="53" t="s">
        <v>21</v>
      </c>
      <c r="J9" s="54" t="s">
        <v>22</v>
      </c>
      <c r="K9" s="55" t="s">
        <v>23</v>
      </c>
      <c r="L9" s="55" t="s">
        <v>24</v>
      </c>
      <c r="M9" s="55" t="s">
        <v>13</v>
      </c>
    </row>
    <row r="10" spans="1:22" s="17" customFormat="1" ht="13.6" x14ac:dyDescent="0.25">
      <c r="A10" s="39" t="s">
        <v>0</v>
      </c>
      <c r="B10" s="40">
        <v>2114</v>
      </c>
      <c r="C10" s="40">
        <v>2127</v>
      </c>
      <c r="D10" s="40">
        <v>2154</v>
      </c>
      <c r="E10" s="40">
        <v>2178</v>
      </c>
      <c r="F10" s="40">
        <v>2171</v>
      </c>
      <c r="G10" s="40">
        <v>2184</v>
      </c>
      <c r="H10" s="40">
        <v>2182</v>
      </c>
      <c r="I10" s="40">
        <v>2210</v>
      </c>
      <c r="J10" s="40">
        <v>2235</v>
      </c>
      <c r="K10" s="40">
        <v>2232</v>
      </c>
      <c r="L10" s="40">
        <v>2241</v>
      </c>
      <c r="M10" s="40">
        <v>2249</v>
      </c>
    </row>
    <row r="11" spans="1:22" s="17" customFormat="1" ht="11.25" customHeight="1" x14ac:dyDescent="0.25">
      <c r="A11" s="41" t="s">
        <v>1</v>
      </c>
      <c r="B11" s="40">
        <v>137</v>
      </c>
      <c r="C11" s="40">
        <v>133</v>
      </c>
      <c r="D11" s="40">
        <v>131</v>
      </c>
      <c r="E11" s="40">
        <v>132</v>
      </c>
      <c r="F11" s="40">
        <v>128</v>
      </c>
      <c r="G11" s="40">
        <v>125</v>
      </c>
      <c r="H11" s="40">
        <v>126</v>
      </c>
      <c r="I11" s="40">
        <v>127</v>
      </c>
      <c r="J11" s="40">
        <v>126</v>
      </c>
      <c r="K11" s="40">
        <v>124</v>
      </c>
      <c r="L11" s="40">
        <v>125</v>
      </c>
      <c r="M11" s="40">
        <v>122</v>
      </c>
    </row>
    <row r="12" spans="1:22" s="17" customFormat="1" ht="11.25" customHeight="1" x14ac:dyDescent="0.25">
      <c r="A12" s="41" t="s">
        <v>2</v>
      </c>
      <c r="B12" s="40">
        <v>13040</v>
      </c>
      <c r="C12" s="40">
        <v>13027</v>
      </c>
      <c r="D12" s="40">
        <v>13080</v>
      </c>
      <c r="E12" s="40">
        <v>13042</v>
      </c>
      <c r="F12" s="40">
        <v>13093</v>
      </c>
      <c r="G12" s="40">
        <v>13106</v>
      </c>
      <c r="H12" s="40">
        <v>13127</v>
      </c>
      <c r="I12" s="40">
        <v>13173</v>
      </c>
      <c r="J12" s="40">
        <v>13220</v>
      </c>
      <c r="K12" s="40">
        <v>13265</v>
      </c>
      <c r="L12" s="40">
        <v>13302</v>
      </c>
      <c r="M12" s="40">
        <v>13305</v>
      </c>
    </row>
    <row r="13" spans="1:22" s="17" customFormat="1" ht="11.25" customHeight="1" x14ac:dyDescent="0.25">
      <c r="A13" s="41" t="s">
        <v>3</v>
      </c>
      <c r="B13" s="40">
        <v>8034</v>
      </c>
      <c r="C13" s="40">
        <v>8098</v>
      </c>
      <c r="D13" s="40">
        <v>8240</v>
      </c>
      <c r="E13" s="40">
        <v>8317</v>
      </c>
      <c r="F13" s="40">
        <v>8362</v>
      </c>
      <c r="G13" s="40">
        <v>8477</v>
      </c>
      <c r="H13" s="40">
        <v>8440</v>
      </c>
      <c r="I13" s="40">
        <v>8569</v>
      </c>
      <c r="J13" s="40">
        <v>8568</v>
      </c>
      <c r="K13" s="40">
        <v>8626</v>
      </c>
      <c r="L13" s="40">
        <v>8580</v>
      </c>
      <c r="M13" s="40">
        <v>8541</v>
      </c>
    </row>
    <row r="14" spans="1:22" s="17" customFormat="1" ht="11.25" customHeight="1" x14ac:dyDescent="0.25">
      <c r="A14" s="41" t="s">
        <v>4</v>
      </c>
      <c r="B14" s="40">
        <v>68</v>
      </c>
      <c r="C14" s="40">
        <v>70</v>
      </c>
      <c r="D14" s="40">
        <v>70</v>
      </c>
      <c r="E14" s="40">
        <v>72</v>
      </c>
      <c r="F14" s="40">
        <v>71</v>
      </c>
      <c r="G14" s="40">
        <v>71</v>
      </c>
      <c r="H14" s="40">
        <v>71</v>
      </c>
      <c r="I14" s="40">
        <v>72</v>
      </c>
      <c r="J14" s="40">
        <v>73</v>
      </c>
      <c r="K14" s="40">
        <v>72</v>
      </c>
      <c r="L14" s="40">
        <v>73</v>
      </c>
      <c r="M14" s="40">
        <v>72</v>
      </c>
    </row>
    <row r="15" spans="1:22" s="17" customFormat="1" ht="11.25" customHeight="1" x14ac:dyDescent="0.25">
      <c r="A15" s="41" t="s">
        <v>5</v>
      </c>
      <c r="B15" s="40">
        <v>24117</v>
      </c>
      <c r="C15" s="40">
        <v>24041</v>
      </c>
      <c r="D15" s="40">
        <v>24075</v>
      </c>
      <c r="E15" s="40">
        <v>24088</v>
      </c>
      <c r="F15" s="40">
        <v>24082</v>
      </c>
      <c r="G15" s="40">
        <v>24143</v>
      </c>
      <c r="H15" s="40">
        <v>24247</v>
      </c>
      <c r="I15" s="40">
        <v>24364</v>
      </c>
      <c r="J15" s="40">
        <v>24438</v>
      </c>
      <c r="K15" s="40">
        <v>24503</v>
      </c>
      <c r="L15" s="40">
        <v>24611</v>
      </c>
      <c r="M15" s="40">
        <v>24640</v>
      </c>
    </row>
    <row r="16" spans="1:22" s="17" customFormat="1" ht="11.25" customHeight="1" x14ac:dyDescent="0.25">
      <c r="A16" s="41" t="s">
        <v>6</v>
      </c>
      <c r="B16" s="40">
        <v>5494</v>
      </c>
      <c r="C16" s="40">
        <v>5522</v>
      </c>
      <c r="D16" s="40">
        <v>5569</v>
      </c>
      <c r="E16" s="40">
        <v>5614</v>
      </c>
      <c r="F16" s="40">
        <v>5676</v>
      </c>
      <c r="G16" s="40">
        <v>5727</v>
      </c>
      <c r="H16" s="40">
        <v>5776</v>
      </c>
      <c r="I16" s="40">
        <v>5852</v>
      </c>
      <c r="J16" s="40">
        <v>5829</v>
      </c>
      <c r="K16" s="40">
        <v>5839</v>
      </c>
      <c r="L16" s="40">
        <v>5837</v>
      </c>
      <c r="M16" s="40">
        <v>5798</v>
      </c>
    </row>
    <row r="17" spans="1:105" s="17" customFormat="1" ht="11.25" customHeight="1" x14ac:dyDescent="0.25">
      <c r="A17" s="41" t="s">
        <v>7</v>
      </c>
      <c r="B17" s="40">
        <v>24411</v>
      </c>
      <c r="C17" s="40">
        <v>24429</v>
      </c>
      <c r="D17" s="40">
        <v>24568</v>
      </c>
      <c r="E17" s="40">
        <v>24632</v>
      </c>
      <c r="F17" s="40">
        <v>24680</v>
      </c>
      <c r="G17" s="40">
        <v>24792</v>
      </c>
      <c r="H17" s="40">
        <v>24845</v>
      </c>
      <c r="I17" s="40">
        <v>24903</v>
      </c>
      <c r="J17" s="40">
        <v>24978</v>
      </c>
      <c r="K17" s="40">
        <v>25065</v>
      </c>
      <c r="L17" s="40">
        <v>25203</v>
      </c>
      <c r="M17" s="40">
        <v>25234</v>
      </c>
    </row>
    <row r="18" spans="1:105" s="17" customFormat="1" ht="18.7" customHeight="1" x14ac:dyDescent="0.25">
      <c r="A18" s="42" t="s">
        <v>11</v>
      </c>
      <c r="B18" s="20">
        <f t="shared" ref="B18:M18" si="0">SUM(B10:B17)</f>
        <v>77415</v>
      </c>
      <c r="C18" s="20">
        <f t="shared" si="0"/>
        <v>77447</v>
      </c>
      <c r="D18" s="20">
        <f t="shared" si="0"/>
        <v>77887</v>
      </c>
      <c r="E18" s="20">
        <f t="shared" si="0"/>
        <v>78075</v>
      </c>
      <c r="F18" s="20">
        <f t="shared" si="0"/>
        <v>78263</v>
      </c>
      <c r="G18" s="20">
        <f t="shared" si="0"/>
        <v>78625</v>
      </c>
      <c r="H18" s="20">
        <f t="shared" si="0"/>
        <v>78814</v>
      </c>
      <c r="I18" s="20">
        <f t="shared" si="0"/>
        <v>79270</v>
      </c>
      <c r="J18" s="20">
        <f t="shared" si="0"/>
        <v>79467</v>
      </c>
      <c r="K18" s="20">
        <f>SUM(K10:K17)</f>
        <v>79726</v>
      </c>
      <c r="L18" s="20">
        <f>SUM(L10:L17)</f>
        <v>79972</v>
      </c>
      <c r="M18" s="20">
        <f t="shared" si="0"/>
        <v>79961</v>
      </c>
    </row>
    <row r="19" spans="1:105" s="11" customFormat="1" ht="20.25" customHeight="1" x14ac:dyDescent="0.25">
      <c r="A19" s="43" t="s">
        <v>25</v>
      </c>
      <c r="B19" s="21">
        <f>+(B18-'2013'!M18)/'2013'!M18*100</f>
        <v>-0.81485182765115116</v>
      </c>
      <c r="C19" s="21">
        <f t="shared" ref="C19:I19" si="1">+(C18-B18)/B18*100</f>
        <v>4.133565846412194E-2</v>
      </c>
      <c r="D19" s="21">
        <f t="shared" si="1"/>
        <v>0.56813046341368945</v>
      </c>
      <c r="E19" s="21">
        <f t="shared" si="1"/>
        <v>0.24137532579249424</v>
      </c>
      <c r="F19" s="21">
        <f t="shared" si="1"/>
        <v>0.24079410822926672</v>
      </c>
      <c r="G19" s="21">
        <f t="shared" si="1"/>
        <v>0.46254296410819923</v>
      </c>
      <c r="H19" s="21">
        <f t="shared" si="1"/>
        <v>0.24038155802861685</v>
      </c>
      <c r="I19" s="21">
        <f t="shared" si="1"/>
        <v>0.57857741010480368</v>
      </c>
      <c r="J19" s="21">
        <f>+(J18-I18)/I18*100</f>
        <v>0.24851772423363189</v>
      </c>
      <c r="K19" s="21">
        <f>+(K18-J18)/J18*100</f>
        <v>0.32592145167176312</v>
      </c>
      <c r="L19" s="21">
        <f>+(L18-K18)/K18*100</f>
        <v>0.30855680706419486</v>
      </c>
      <c r="M19" s="21">
        <f>+(M18-L18)/L18*100</f>
        <v>-1.3754814184964737E-2</v>
      </c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</row>
    <row r="20" spans="1:105" ht="10.55" customHeight="1" x14ac:dyDescent="0.2"/>
    <row r="21" spans="1:105" ht="46.55" customHeight="1" x14ac:dyDescent="0.2">
      <c r="A21" s="90" t="s">
        <v>9</v>
      </c>
      <c r="B21" s="90"/>
      <c r="C21" s="90"/>
      <c r="D21" s="90"/>
      <c r="E21" s="90"/>
      <c r="F21" s="90"/>
      <c r="G21" s="90"/>
      <c r="H21" s="90"/>
      <c r="I21" s="90"/>
      <c r="J21" s="90"/>
      <c r="K21" s="90"/>
      <c r="L21" s="90"/>
      <c r="M21" s="90"/>
    </row>
    <row r="22" spans="1:105" x14ac:dyDescent="0.2">
      <c r="A22" s="10"/>
      <c r="B22" s="12"/>
      <c r="C22" s="12"/>
      <c r="D22" s="23"/>
      <c r="E22" s="23"/>
      <c r="F22" s="23"/>
      <c r="G22" s="23"/>
      <c r="H22" s="23"/>
      <c r="I22" s="23"/>
      <c r="J22" s="23"/>
      <c r="K22" s="23"/>
      <c r="L22" s="23"/>
      <c r="M22" s="23"/>
    </row>
    <row r="23" spans="1:105" s="5" customFormat="1" ht="10.9" x14ac:dyDescent="0.2">
      <c r="A23" s="14" t="s">
        <v>28</v>
      </c>
      <c r="B23" s="18"/>
      <c r="C23" s="18"/>
      <c r="D23" s="24"/>
      <c r="E23" s="24"/>
      <c r="F23" s="24"/>
      <c r="G23" s="24"/>
      <c r="H23" s="24"/>
      <c r="I23" s="24"/>
      <c r="J23" s="24"/>
      <c r="K23" s="24"/>
      <c r="L23" s="24"/>
      <c r="M23" s="24"/>
    </row>
    <row r="24" spans="1:105" ht="9.6999999999999993" customHeight="1" x14ac:dyDescent="0.2">
      <c r="A24" s="10"/>
    </row>
    <row r="26" spans="1:105" x14ac:dyDescent="0.2">
      <c r="M26" s="57"/>
    </row>
    <row r="27" spans="1:105" x14ac:dyDescent="0.2">
      <c r="M27" s="57"/>
    </row>
    <row r="28" spans="1:105" ht="12.75" customHeight="1" x14ac:dyDescent="0.2"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</row>
    <row r="29" spans="1:105" ht="12.75" customHeight="1" x14ac:dyDescent="0.2"/>
    <row r="30" spans="1:105" ht="12.75" customHeight="1" x14ac:dyDescent="0.2"/>
    <row r="31" spans="1:105" ht="12.75" customHeight="1" x14ac:dyDescent="0.2">
      <c r="B31" s="9"/>
      <c r="C31" s="9"/>
      <c r="D31" s="25"/>
      <c r="E31" s="25"/>
      <c r="F31" s="25"/>
      <c r="G31" s="25"/>
      <c r="H31" s="25"/>
      <c r="I31" s="25"/>
      <c r="J31" s="25"/>
      <c r="K31" s="25"/>
      <c r="L31" s="25"/>
      <c r="M31" s="25"/>
    </row>
    <row r="32" spans="1:105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</sheetData>
  <mergeCells count="8">
    <mergeCell ref="A21:M21"/>
    <mergeCell ref="A1:M1"/>
    <mergeCell ref="A2:M2"/>
    <mergeCell ref="A3:M3"/>
    <mergeCell ref="A6:M6"/>
    <mergeCell ref="A7:M7"/>
    <mergeCell ref="A8:A9"/>
    <mergeCell ref="B8:M8"/>
  </mergeCells>
  <printOptions horizontalCentered="1"/>
  <pageMargins left="0.39370078740157483" right="0.39370078740157483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42"/>
  <sheetViews>
    <sheetView workbookViewId="0">
      <selection activeCell="R18" sqref="R18"/>
    </sheetView>
  </sheetViews>
  <sheetFormatPr baseColWidth="10" defaultColWidth="9.875" defaultRowHeight="12.9" x14ac:dyDescent="0.2"/>
  <cols>
    <col min="1" max="1" width="35.25" customWidth="1"/>
    <col min="2" max="3" width="9.25" customWidth="1"/>
    <col min="4" max="13" width="9.25" style="22" customWidth="1"/>
    <col min="14" max="21" width="11.375" customWidth="1"/>
  </cols>
  <sheetData>
    <row r="1" spans="1:21" s="2" customFormat="1" ht="15.65" x14ac:dyDescent="0.2">
      <c r="A1" s="91" t="s">
        <v>26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3"/>
      <c r="O1" s="3"/>
      <c r="P1" s="3"/>
      <c r="Q1" s="3"/>
      <c r="R1" s="3"/>
      <c r="S1" s="3"/>
      <c r="T1" s="3"/>
      <c r="U1" s="3"/>
    </row>
    <row r="2" spans="1:21" s="4" customFormat="1" x14ac:dyDescent="0.2">
      <c r="A2" s="92" t="s">
        <v>12</v>
      </c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5"/>
      <c r="O2" s="5"/>
      <c r="P2" s="5"/>
      <c r="Q2" s="5"/>
      <c r="R2" s="5"/>
      <c r="S2" s="5"/>
      <c r="T2" s="5"/>
      <c r="U2" s="5"/>
    </row>
    <row r="3" spans="1:21" s="4" customFormat="1" x14ac:dyDescent="0.2">
      <c r="A3" s="92">
        <v>2015</v>
      </c>
      <c r="B3" s="92"/>
      <c r="C3" s="92"/>
      <c r="D3" s="92"/>
      <c r="E3" s="92"/>
      <c r="F3" s="92"/>
      <c r="G3" s="92"/>
      <c r="H3" s="92"/>
      <c r="I3" s="92"/>
      <c r="J3" s="92"/>
      <c r="K3" s="92"/>
      <c r="L3" s="92"/>
      <c r="M3" s="92"/>
      <c r="N3" s="5"/>
      <c r="O3" s="5"/>
      <c r="P3" s="5"/>
      <c r="Q3" s="5"/>
      <c r="R3" s="5"/>
      <c r="S3" s="5"/>
      <c r="T3" s="5"/>
      <c r="U3" s="5"/>
    </row>
    <row r="4" spans="1:21" s="4" customFormat="1" x14ac:dyDescent="0.2">
      <c r="A4" s="44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5"/>
      <c r="O4" s="5"/>
      <c r="P4" s="5"/>
      <c r="Q4" s="5"/>
      <c r="R4" s="5"/>
      <c r="S4" s="5"/>
      <c r="T4" s="5"/>
      <c r="U4" s="5"/>
    </row>
    <row r="5" spans="1:21" s="4" customFormat="1" x14ac:dyDescent="0.2">
      <c r="A5" s="44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5"/>
      <c r="O5" s="5"/>
      <c r="P5" s="5"/>
      <c r="Q5" s="5"/>
      <c r="R5" s="5"/>
      <c r="S5" s="5"/>
      <c r="T5" s="5"/>
      <c r="U5" s="5"/>
    </row>
    <row r="6" spans="1:21" s="4" customFormat="1" ht="12.75" customHeight="1" x14ac:dyDescent="0.2">
      <c r="A6" s="95" t="s">
        <v>29</v>
      </c>
      <c r="B6" s="95"/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U6" s="5"/>
    </row>
    <row r="7" spans="1:21" s="4" customFormat="1" ht="12.75" customHeight="1" x14ac:dyDescent="0.2">
      <c r="A7" s="101" t="s">
        <v>30</v>
      </c>
      <c r="B7" s="101"/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U7" s="5"/>
    </row>
    <row r="8" spans="1:21" s="17" customFormat="1" ht="14.3" customHeight="1" x14ac:dyDescent="0.25">
      <c r="A8" s="100" t="s">
        <v>10</v>
      </c>
      <c r="B8" s="100">
        <v>2015</v>
      </c>
      <c r="C8" s="100"/>
      <c r="D8" s="102"/>
      <c r="E8" s="102"/>
      <c r="F8" s="102"/>
      <c r="G8" s="102"/>
      <c r="H8" s="102"/>
      <c r="I8" s="102"/>
      <c r="J8" s="102"/>
      <c r="K8" s="102"/>
      <c r="L8" s="102"/>
      <c r="M8" s="102"/>
    </row>
    <row r="9" spans="1:21" s="17" customFormat="1" ht="14.3" customHeight="1" x14ac:dyDescent="0.25">
      <c r="A9" s="100"/>
      <c r="B9" s="56" t="s">
        <v>14</v>
      </c>
      <c r="C9" s="56" t="s">
        <v>15</v>
      </c>
      <c r="D9" s="56" t="s">
        <v>16</v>
      </c>
      <c r="E9" s="56" t="s">
        <v>17</v>
      </c>
      <c r="F9" s="56" t="s">
        <v>18</v>
      </c>
      <c r="G9" s="56" t="s">
        <v>19</v>
      </c>
      <c r="H9" s="56" t="s">
        <v>20</v>
      </c>
      <c r="I9" s="56" t="s">
        <v>21</v>
      </c>
      <c r="J9" s="56" t="s">
        <v>22</v>
      </c>
      <c r="K9" s="56" t="s">
        <v>23</v>
      </c>
      <c r="L9" s="56" t="s">
        <v>24</v>
      </c>
      <c r="M9" s="56" t="s">
        <v>13</v>
      </c>
      <c r="N9"/>
      <c r="O9"/>
      <c r="P9"/>
      <c r="Q9"/>
      <c r="R9"/>
      <c r="S9"/>
      <c r="T9"/>
    </row>
    <row r="10" spans="1:21" s="17" customFormat="1" ht="13.6" x14ac:dyDescent="0.25">
      <c r="A10" s="39" t="s">
        <v>0</v>
      </c>
      <c r="B10" s="40">
        <v>2257</v>
      </c>
      <c r="C10" s="40">
        <v>2271</v>
      </c>
      <c r="D10" s="40">
        <v>2289</v>
      </c>
      <c r="E10" s="40">
        <v>2306</v>
      </c>
      <c r="F10" s="40">
        <v>2321</v>
      </c>
      <c r="G10" s="40">
        <v>2333</v>
      </c>
      <c r="H10" s="40">
        <v>2344</v>
      </c>
      <c r="I10" s="40">
        <v>2373</v>
      </c>
      <c r="J10" s="40">
        <v>2403</v>
      </c>
      <c r="K10" s="40">
        <v>2425</v>
      </c>
      <c r="L10" s="40">
        <v>2429</v>
      </c>
      <c r="M10" s="40">
        <v>2445</v>
      </c>
      <c r="N10"/>
      <c r="O10"/>
      <c r="P10"/>
      <c r="Q10"/>
      <c r="R10"/>
      <c r="S10"/>
      <c r="T10"/>
    </row>
    <row r="11" spans="1:21" s="17" customFormat="1" ht="11.25" customHeight="1" x14ac:dyDescent="0.25">
      <c r="A11" s="41" t="s">
        <v>1</v>
      </c>
      <c r="B11" s="40">
        <v>127</v>
      </c>
      <c r="C11" s="40">
        <v>125</v>
      </c>
      <c r="D11" s="40">
        <v>123</v>
      </c>
      <c r="E11" s="40">
        <v>121</v>
      </c>
      <c r="F11" s="40">
        <v>122</v>
      </c>
      <c r="G11" s="40">
        <v>120</v>
      </c>
      <c r="H11" s="40">
        <v>122</v>
      </c>
      <c r="I11" s="40">
        <v>121</v>
      </c>
      <c r="J11" s="40">
        <v>120</v>
      </c>
      <c r="K11" s="40">
        <v>123</v>
      </c>
      <c r="L11" s="40">
        <v>125</v>
      </c>
      <c r="M11" s="40">
        <v>126</v>
      </c>
      <c r="N11"/>
      <c r="O11"/>
      <c r="P11"/>
      <c r="Q11"/>
      <c r="R11"/>
      <c r="S11"/>
      <c r="T11"/>
    </row>
    <row r="12" spans="1:21" s="17" customFormat="1" ht="11.25" customHeight="1" x14ac:dyDescent="0.25">
      <c r="A12" s="41" t="s">
        <v>2</v>
      </c>
      <c r="B12" s="40">
        <v>13311</v>
      </c>
      <c r="C12" s="40">
        <v>13365</v>
      </c>
      <c r="D12" s="40">
        <v>13418</v>
      </c>
      <c r="E12" s="40">
        <v>13459</v>
      </c>
      <c r="F12" s="40">
        <v>13514</v>
      </c>
      <c r="G12" s="40">
        <v>13587</v>
      </c>
      <c r="H12" s="40">
        <v>13598</v>
      </c>
      <c r="I12" s="40">
        <v>13664</v>
      </c>
      <c r="J12" s="40">
        <v>13645</v>
      </c>
      <c r="K12" s="40">
        <v>13673</v>
      </c>
      <c r="L12" s="40">
        <v>13685</v>
      </c>
      <c r="M12" s="40">
        <v>13663</v>
      </c>
      <c r="N12"/>
      <c r="O12"/>
      <c r="P12"/>
      <c r="Q12"/>
      <c r="R12"/>
      <c r="S12"/>
      <c r="T12"/>
    </row>
    <row r="13" spans="1:21" s="17" customFormat="1" ht="11.25" customHeight="1" x14ac:dyDescent="0.25">
      <c r="A13" s="41" t="s">
        <v>3</v>
      </c>
      <c r="B13" s="40">
        <v>8462</v>
      </c>
      <c r="C13" s="40">
        <v>8564</v>
      </c>
      <c r="D13" s="40">
        <v>8627</v>
      </c>
      <c r="E13" s="40">
        <v>8705</v>
      </c>
      <c r="F13" s="40">
        <v>8792</v>
      </c>
      <c r="G13" s="40">
        <v>8864</v>
      </c>
      <c r="H13" s="40">
        <v>8932</v>
      </c>
      <c r="I13" s="40">
        <v>9019</v>
      </c>
      <c r="J13" s="40">
        <v>9022</v>
      </c>
      <c r="K13" s="40">
        <v>9079</v>
      </c>
      <c r="L13" s="40">
        <v>9058</v>
      </c>
      <c r="M13" s="40">
        <v>8976</v>
      </c>
      <c r="N13"/>
      <c r="O13"/>
      <c r="P13"/>
      <c r="Q13"/>
      <c r="R13"/>
      <c r="S13"/>
      <c r="T13"/>
    </row>
    <row r="14" spans="1:21" s="17" customFormat="1" ht="11.25" customHeight="1" x14ac:dyDescent="0.25">
      <c r="A14" s="41" t="s">
        <v>4</v>
      </c>
      <c r="B14" s="40">
        <v>74</v>
      </c>
      <c r="C14" s="40">
        <v>75</v>
      </c>
      <c r="D14" s="40">
        <v>75</v>
      </c>
      <c r="E14" s="40">
        <v>76</v>
      </c>
      <c r="F14" s="40">
        <v>78</v>
      </c>
      <c r="G14" s="40">
        <v>79</v>
      </c>
      <c r="H14" s="40">
        <v>77</v>
      </c>
      <c r="I14" s="40">
        <v>75</v>
      </c>
      <c r="J14" s="40">
        <v>75</v>
      </c>
      <c r="K14" s="40">
        <v>76</v>
      </c>
      <c r="L14" s="40">
        <v>77</v>
      </c>
      <c r="M14" s="40">
        <v>79</v>
      </c>
      <c r="N14"/>
      <c r="O14"/>
      <c r="P14"/>
      <c r="Q14"/>
      <c r="R14"/>
      <c r="S14"/>
      <c r="T14"/>
    </row>
    <row r="15" spans="1:21" s="17" customFormat="1" ht="11.25" customHeight="1" x14ac:dyDescent="0.25">
      <c r="A15" s="41" t="s">
        <v>5</v>
      </c>
      <c r="B15" s="40">
        <v>24600</v>
      </c>
      <c r="C15" s="40">
        <v>24696</v>
      </c>
      <c r="D15" s="40">
        <v>24809</v>
      </c>
      <c r="E15" s="40">
        <v>24917</v>
      </c>
      <c r="F15" s="40">
        <v>24962</v>
      </c>
      <c r="G15" s="40">
        <v>25086</v>
      </c>
      <c r="H15" s="40">
        <v>25231</v>
      </c>
      <c r="I15" s="40">
        <v>25328</v>
      </c>
      <c r="J15" s="40">
        <v>25387</v>
      </c>
      <c r="K15" s="40">
        <v>25502</v>
      </c>
      <c r="L15" s="40">
        <v>25525</v>
      </c>
      <c r="M15" s="40">
        <v>25583</v>
      </c>
      <c r="N15"/>
      <c r="O15"/>
      <c r="P15"/>
      <c r="Q15"/>
      <c r="R15"/>
      <c r="S15"/>
      <c r="T15"/>
    </row>
    <row r="16" spans="1:21" s="17" customFormat="1" ht="11.25" customHeight="1" x14ac:dyDescent="0.25">
      <c r="A16" s="41" t="s">
        <v>6</v>
      </c>
      <c r="B16" s="40">
        <v>5797</v>
      </c>
      <c r="C16" s="40">
        <v>5805</v>
      </c>
      <c r="D16" s="40">
        <v>5824</v>
      </c>
      <c r="E16" s="40">
        <v>5849</v>
      </c>
      <c r="F16" s="40">
        <v>5847</v>
      </c>
      <c r="G16" s="40">
        <v>5871</v>
      </c>
      <c r="H16" s="40">
        <v>5871</v>
      </c>
      <c r="I16" s="40">
        <v>5894</v>
      </c>
      <c r="J16" s="40">
        <v>5934</v>
      </c>
      <c r="K16" s="40">
        <v>5956</v>
      </c>
      <c r="L16" s="40">
        <v>5956</v>
      </c>
      <c r="M16" s="40">
        <v>5965</v>
      </c>
      <c r="N16"/>
      <c r="O16"/>
      <c r="P16"/>
      <c r="Q16"/>
      <c r="R16"/>
      <c r="S16"/>
      <c r="T16"/>
    </row>
    <row r="17" spans="1:104" s="17" customFormat="1" ht="11.25" customHeight="1" x14ac:dyDescent="0.25">
      <c r="A17" s="41" t="s">
        <v>7</v>
      </c>
      <c r="B17" s="40">
        <v>25210</v>
      </c>
      <c r="C17" s="40">
        <v>25379</v>
      </c>
      <c r="D17" s="40">
        <v>25493</v>
      </c>
      <c r="E17" s="40">
        <v>25574</v>
      </c>
      <c r="F17" s="40">
        <v>25608</v>
      </c>
      <c r="G17" s="40">
        <v>25745</v>
      </c>
      <c r="H17" s="40">
        <v>25824</v>
      </c>
      <c r="I17" s="40">
        <v>25942</v>
      </c>
      <c r="J17" s="40">
        <v>25963</v>
      </c>
      <c r="K17" s="40">
        <v>26095</v>
      </c>
      <c r="L17" s="40">
        <v>26157</v>
      </c>
      <c r="M17" s="40">
        <v>26120</v>
      </c>
      <c r="N17"/>
      <c r="O17"/>
      <c r="P17"/>
      <c r="Q17"/>
      <c r="R17"/>
      <c r="S17"/>
      <c r="T17"/>
    </row>
    <row r="18" spans="1:104" s="17" customFormat="1" ht="18.7" customHeight="1" x14ac:dyDescent="0.25">
      <c r="A18" s="42" t="s">
        <v>11</v>
      </c>
      <c r="B18" s="20">
        <f t="shared" ref="B18:M18" si="0">SUM(B10:B17)</f>
        <v>79838</v>
      </c>
      <c r="C18" s="20">
        <f t="shared" si="0"/>
        <v>80280</v>
      </c>
      <c r="D18" s="20">
        <f t="shared" si="0"/>
        <v>80658</v>
      </c>
      <c r="E18" s="20">
        <f t="shared" si="0"/>
        <v>81007</v>
      </c>
      <c r="F18" s="20">
        <f t="shared" si="0"/>
        <v>81244</v>
      </c>
      <c r="G18" s="20">
        <f t="shared" si="0"/>
        <v>81685</v>
      </c>
      <c r="H18" s="20">
        <f t="shared" si="0"/>
        <v>81999</v>
      </c>
      <c r="I18" s="20">
        <f t="shared" si="0"/>
        <v>82416</v>
      </c>
      <c r="J18" s="20">
        <f t="shared" si="0"/>
        <v>82549</v>
      </c>
      <c r="K18" s="20">
        <f t="shared" si="0"/>
        <v>82929</v>
      </c>
      <c r="L18" s="20">
        <f t="shared" si="0"/>
        <v>83012</v>
      </c>
      <c r="M18" s="20">
        <f t="shared" si="0"/>
        <v>82957</v>
      </c>
      <c r="N18"/>
      <c r="O18"/>
      <c r="P18"/>
      <c r="Q18"/>
      <c r="R18"/>
      <c r="S18"/>
      <c r="T18"/>
      <c r="U18" s="13"/>
      <c r="V18" s="13"/>
      <c r="W18" s="13"/>
      <c r="X18" s="13"/>
      <c r="Y18" s="13"/>
      <c r="Z18" s="13"/>
      <c r="AA18" s="13"/>
    </row>
    <row r="19" spans="1:104" s="11" customFormat="1" ht="20.25" customHeight="1" x14ac:dyDescent="0.25">
      <c r="A19" s="43" t="s">
        <v>25</v>
      </c>
      <c r="B19" s="21">
        <f>+(B18-'2014'!M18)/'2014'!M18*100</f>
        <v>-0.15382498968247019</v>
      </c>
      <c r="C19" s="21">
        <f t="shared" ref="C19:I19" si="1">+(C18-B18)/B18*100</f>
        <v>0.55362108269245225</v>
      </c>
      <c r="D19" s="21">
        <f t="shared" si="1"/>
        <v>0.47085201793721976</v>
      </c>
      <c r="E19" s="21">
        <f t="shared" si="1"/>
        <v>0.43269111557440054</v>
      </c>
      <c r="F19" s="21">
        <f t="shared" si="1"/>
        <v>0.29256730899798783</v>
      </c>
      <c r="G19" s="21">
        <f t="shared" si="1"/>
        <v>0.54280931514942643</v>
      </c>
      <c r="H19" s="21">
        <f t="shared" si="1"/>
        <v>0.38440350125482031</v>
      </c>
      <c r="I19" s="21">
        <f t="shared" si="1"/>
        <v>0.50854278710715983</v>
      </c>
      <c r="J19" s="21">
        <f>+(J18-I18)/I18*100</f>
        <v>0.16137643176082314</v>
      </c>
      <c r="K19" s="21">
        <f>+(K18-J18)/J18*100</f>
        <v>0.4603326509103684</v>
      </c>
      <c r="L19" s="21">
        <f>+(L18-K18)/K18*100</f>
        <v>0.10008561540594968</v>
      </c>
      <c r="M19" s="21">
        <f>+(M18-L18)/L18*100</f>
        <v>-6.6255481135257546E-2</v>
      </c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</row>
    <row r="20" spans="1:104" ht="10.55" customHeight="1" x14ac:dyDescent="0.2"/>
    <row r="21" spans="1:104" ht="46.55" customHeight="1" x14ac:dyDescent="0.2">
      <c r="A21" s="90" t="s">
        <v>9</v>
      </c>
      <c r="B21" s="90"/>
      <c r="C21" s="90"/>
      <c r="D21" s="90"/>
      <c r="E21" s="90"/>
      <c r="F21" s="90"/>
      <c r="G21" s="90"/>
      <c r="H21" s="90"/>
      <c r="I21" s="90"/>
      <c r="J21" s="90"/>
      <c r="K21" s="90"/>
      <c r="L21" s="90"/>
      <c r="M21" s="90"/>
    </row>
    <row r="22" spans="1:104" x14ac:dyDescent="0.2">
      <c r="A22" s="10"/>
      <c r="B22" s="12"/>
      <c r="C22" s="12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</row>
    <row r="23" spans="1:104" s="5" customFormat="1" x14ac:dyDescent="0.2">
      <c r="A23" s="14" t="s">
        <v>28</v>
      </c>
      <c r="B23" s="18"/>
      <c r="C23" s="18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/>
      <c r="O23"/>
      <c r="P23"/>
      <c r="Q23"/>
      <c r="R23"/>
      <c r="S23"/>
      <c r="T23"/>
      <c r="U23"/>
      <c r="V23"/>
      <c r="W23"/>
      <c r="X23"/>
      <c r="Y23"/>
      <c r="Z23"/>
      <c r="AA23"/>
    </row>
    <row r="24" spans="1:104" ht="9.6999999999999993" customHeight="1" x14ac:dyDescent="0.2">
      <c r="A24" s="10"/>
    </row>
    <row r="26" spans="1:104" x14ac:dyDescent="0.2">
      <c r="M26" s="57"/>
    </row>
    <row r="27" spans="1:104" x14ac:dyDescent="0.2">
      <c r="M27" s="57"/>
    </row>
    <row r="28" spans="1:104" ht="12.75" customHeight="1" x14ac:dyDescent="0.2"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</row>
    <row r="29" spans="1:104" ht="12.75" customHeight="1" x14ac:dyDescent="0.2"/>
    <row r="30" spans="1:104" ht="12.75" customHeight="1" x14ac:dyDescent="0.2"/>
    <row r="31" spans="1:104" ht="12.75" customHeight="1" x14ac:dyDescent="0.2">
      <c r="B31" s="9"/>
      <c r="C31" s="9"/>
      <c r="D31" s="25"/>
      <c r="E31" s="25"/>
      <c r="F31" s="25"/>
      <c r="G31" s="25"/>
      <c r="H31" s="25"/>
      <c r="I31" s="25"/>
      <c r="J31" s="25"/>
      <c r="K31" s="25"/>
      <c r="L31" s="25"/>
      <c r="M31" s="25"/>
    </row>
    <row r="32" spans="1:104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</sheetData>
  <mergeCells count="8">
    <mergeCell ref="A21:M21"/>
    <mergeCell ref="A1:M1"/>
    <mergeCell ref="A2:M2"/>
    <mergeCell ref="A3:M3"/>
    <mergeCell ref="A6:M6"/>
    <mergeCell ref="A7:M7"/>
    <mergeCell ref="A8:A9"/>
    <mergeCell ref="B8:M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16</vt:i4>
      </vt:variant>
      <vt:variant>
        <vt:lpstr>Rangos con nombre</vt:lpstr>
      </vt:variant>
      <vt:variant>
        <vt:i4>1</vt:i4>
      </vt:variant>
    </vt:vector>
  </HeadingPairs>
  <TitlesOfParts>
    <vt:vector size="17" baseType="lpstr">
      <vt:lpstr>Resumen Gral 08-21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'2016'!rowNest1</vt:lpstr>
    </vt:vector>
  </TitlesOfParts>
  <Company>SEI-JAL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SEI-JAL</dc:creator>
  <cp:lastModifiedBy>susana.galindo</cp:lastModifiedBy>
  <cp:lastPrinted>2015-02-25T18:13:26Z</cp:lastPrinted>
  <dcterms:created xsi:type="dcterms:W3CDTF">2001-03-28T23:37:50Z</dcterms:created>
  <dcterms:modified xsi:type="dcterms:W3CDTF">2022-10-14T20:48:51Z</dcterms:modified>
</cp:coreProperties>
</file>