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septiem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B38" i="2" l="1"/>
  <c r="C38" i="2"/>
  <c r="D38" i="2"/>
  <c r="E38" i="2"/>
  <c r="F38" i="2"/>
  <c r="G38" i="2"/>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<sst xmlns="http://schemas.openxmlformats.org/spreadsheetml/2006/main" count="59" uniqueCount="51">
  <si>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</si>
  <si>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</si>
  <si>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</si>
  <si>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</si>
  <si>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</si>
  <si>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</si>
  <si>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</si>
  <si>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</si>
  <si>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</si>
  <si>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</si>
  <si>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</si>
  <si>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</si>
  <si>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</si>
  <si>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</si>
  <si>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</si>
  <si>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</si>
  <si>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</si>
  <si>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</si>
  <si>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</si>
  <si>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</si>
  <si>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</si>
  <si>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</si>
  <si>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</si>
  <si>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</si>
  <si>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</si>
  <si>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</si>
  <si>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</si>
  <si>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</si>
  <si>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</si>
  <si>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</si>
  <si>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</si>
  <si>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</si>
  <si>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</si>
  <si>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</si>
  <si>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</si>
  <si>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</si>
  <si>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</si>
  <si>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</si>
  <si>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</si>
  <si>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</si>
  <si>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</si>
  <si>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</si>
  <si>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</si>
  <si>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</si>
  <si>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Agosto</t>
  </si>
  <si>
    <t>Diciembre 2020-septiembre 2022</t>
  </si>
  <si>
    <t>2022
Septiembre</t>
  </si>
  <si>
    <t>2021
Septiembre</t>
  </si>
  <si>
    <t>Septiembre 2022 respecto a Agosto 2022</t>
  </si>
  <si>
    <t>Septiembre 2022 respecto a Diciembre 2021</t>
  </si>
  <si>
    <t>Septiembre 2022 respecto a Septiembre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</si>
</sst>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9">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10" fontId="9" fillId="5" borderId="9" xfId="5" applyNumberFormat="1"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9" fillId="5" borderId="13" xfId="3" applyNumberFormat="1" applyFont="1" applyFill="1" applyBorder="1" applyAlignment="1">
      <alignment horizontal="right" vertical="center" wrapText="1"/>
    </xf>
    <xf numFmtId="3" fontId="11" fillId="4" borderId="2" xfId="3" applyNumberFormat="1" applyFont="1" applyFill="1" applyBorder="1" applyAlignment="1">
      <alignment horizontal="right" vertical="center" wrapText="1"/>
    </xf>
    <xf numFmtId="3" fontId="11" fillId="4" borderId="3" xfId="2" applyNumberFormat="1" applyFont="1" applyFill="1" applyBorder="1" applyAlignment="1">
      <alignment horizontal="right" vertical="center" wrapText="1"/>
    </xf>
    <xf numFmtId="3" fontId="11" fillId="4" borderId="3" xfId="3" applyNumberFormat="1" applyFont="1" applyFill="1" applyBorder="1" applyAlignment="1">
      <alignment horizontal="right" vertical="center" wrapText="1"/>
    </xf>
    <xf numFmtId="3" fontId="11" fillId="4" borderId="4"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X18" sqref="X18"/>
    </sheetView>
  </sheetViews>
  <sheetFormatPr baseColWidth="10" defaultColWidth="9.125" defaultRowHeight="12.9" x14ac:dyDescent="0.2"/>
  <cols>
    <col min="1" max="1" width="21.75" style="2" customWidth="1"/>
    <col min="2" max="2" width="9.5" style="2" customWidth="1"/>
    <col min="3" max="4" width="10.125" style="2" customWidth="1"/>
    <col min="5" max="6" width="11.375" style="2" customWidth="1"/>
    <col min="7" max="7" width="11" style="2" customWidth="1"/>
    <col min="8" max="9" width="10.75" style="2" bestFit="1" customWidth="1"/>
    <col min="10" max="15" width="9.375" style="2" customWidth="1"/>
    <col min="16" max="18" width="10.375" style="2" customWidth="1"/>
    <col min="19" max="19" width="9.625" style="2" customWidth="1"/>
    <col min="20" max="16384" width="9.125" style="2"/>
  </cols>
  <sheetData>
    <row r="1" spans="1:19" ht="13.6" x14ac:dyDescent="0.25">
      <c r="A1" s="56" t="s">
        <v>0</v>
      </c>
      <c r="B1" s="57"/>
      <c r="C1" s="57"/>
      <c r="D1" s="57"/>
      <c r="E1" s="57"/>
      <c r="F1" s="57"/>
      <c r="G1" s="57"/>
      <c r="H1" s="57"/>
      <c r="I1" s="57"/>
      <c r="J1" s="57"/>
      <c r="K1" s="1"/>
      <c r="L1" s="1"/>
      <c r="M1" s="1"/>
      <c r="N1" s="1"/>
      <c r="O1" s="1"/>
      <c r="P1" s="1"/>
      <c r="Q1" s="1"/>
      <c r="R1" s="1"/>
      <c r="S1" s="1"/>
    </row>
    <row r="2" spans="1:19" ht="13.6" x14ac:dyDescent="0.25">
      <c r="A2" s="58" t="s">
        <v>45</v>
      </c>
      <c r="B2" s="57"/>
      <c r="C2" s="57"/>
      <c r="D2" s="57"/>
      <c r="E2" s="57"/>
      <c r="F2" s="57"/>
      <c r="G2" s="57"/>
      <c r="H2" s="57"/>
      <c r="I2" s="57"/>
      <c r="J2" s="57"/>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59" t="s">
        <v>1</v>
      </c>
      <c r="B4" s="61" t="s">
        <v>2</v>
      </c>
      <c r="C4" s="63" t="s">
        <v>42</v>
      </c>
      <c r="D4" s="63" t="s">
        <v>43</v>
      </c>
      <c r="E4" s="63" t="s">
        <v>47</v>
      </c>
      <c r="F4" s="63" t="s">
        <v>44</v>
      </c>
      <c r="G4" s="65" t="s">
        <v>46</v>
      </c>
      <c r="H4" s="53" t="s">
        <v>48</v>
      </c>
      <c r="I4" s="54"/>
      <c r="J4" s="54"/>
      <c r="K4" s="54"/>
      <c r="L4" s="54" t="s">
        <v>49</v>
      </c>
      <c r="M4" s="54"/>
      <c r="N4" s="54"/>
      <c r="O4" s="54"/>
      <c r="P4" s="53" t="s">
        <v>50</v>
      </c>
      <c r="Q4" s="54"/>
      <c r="R4" s="54"/>
      <c r="S4" s="54"/>
    </row>
    <row r="5" spans="1:19" ht="46.55" customHeight="1" x14ac:dyDescent="0.2">
      <c r="A5" s="60"/>
      <c r="B5" s="62"/>
      <c r="C5" s="64"/>
      <c r="D5" s="64"/>
      <c r="E5" s="64"/>
      <c r="F5" s="64"/>
      <c r="G5" s="66"/>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71">
        <v>16017</v>
      </c>
      <c r="C6" s="72">
        <v>16063</v>
      </c>
      <c r="D6" s="73">
        <v>16746</v>
      </c>
      <c r="E6" s="73">
        <v>16724</v>
      </c>
      <c r="F6" s="73">
        <v>16755</v>
      </c>
      <c r="G6" s="74">
        <v>16722</v>
      </c>
      <c r="H6" s="17">
        <f>G6-F6</f>
        <v>-33</v>
      </c>
      <c r="I6" s="20">
        <f>G6/F6-1</f>
        <v>-1.9695613249776089E-3</v>
      </c>
      <c r="J6" s="21">
        <f>_xlfn.RANK.EQ(H6,$H$6:$H$37)</f>
        <v>21</v>
      </c>
      <c r="K6" s="22">
        <f>_xlfn.RANK.EQ(I6,$I$6:$I$37)</f>
        <v>21</v>
      </c>
      <c r="L6" s="23">
        <f>G6-D6</f>
        <v>-24</v>
      </c>
      <c r="M6" s="24">
        <f>G6/D6-1</f>
        <v>-1.4331780723755294E-3</v>
      </c>
      <c r="N6" s="25">
        <f>_xlfn.RANK.EQ(L6,$L$6:$L$37)</f>
        <v>28</v>
      </c>
      <c r="O6" s="22">
        <f>_xlfn.RANK.EQ(M6,$M$6:$M$37)</f>
        <v>29</v>
      </c>
      <c r="P6" s="26">
        <f>G6-E6</f>
        <v>-2</v>
      </c>
      <c r="Q6" s="27">
        <f>G6/E6-1</f>
        <v>-1.1958861516381258E-4</v>
      </c>
      <c r="R6" s="26">
        <f>_xlfn.RANK.EQ(P6,$P$6:$P$37)</f>
        <v>27</v>
      </c>
      <c r="S6" s="28">
        <f>_xlfn.RANK.EQ(Q6,$Q$6:$Q$37)</f>
        <v>27</v>
      </c>
    </row>
    <row r="7" spans="1:19" x14ac:dyDescent="0.2">
      <c r="A7" s="15" t="s">
        <v>8</v>
      </c>
      <c r="B7" s="16">
        <v>41338</v>
      </c>
      <c r="C7" s="17">
        <v>41307</v>
      </c>
      <c r="D7" s="18">
        <v>44540</v>
      </c>
      <c r="E7" s="18">
        <v>44193</v>
      </c>
      <c r="F7" s="18">
        <v>44462</v>
      </c>
      <c r="G7" s="19">
        <v>44544</v>
      </c>
      <c r="H7" s="17">
        <f t="shared" ref="H7:H37" si="0">G7-F7</f>
        <v>82</v>
      </c>
      <c r="I7" s="20">
        <f t="shared" ref="I7:I38" si="1">G7/F7-1</f>
        <v>1.84427151275246E-3</v>
      </c>
      <c r="J7" s="21">
        <f t="shared" ref="J7:J37" si="2">_xlfn.RANK.EQ(H7,$H$6:$H$37)</f>
        <v>3</v>
      </c>
      <c r="K7" s="22">
        <f t="shared" ref="K7:K37" si="3">_xlfn.RANK.EQ(I7,$I$6:$I$37)</f>
        <v>4</v>
      </c>
      <c r="L7" s="23">
        <f t="shared" ref="L7:L38" si="4">G7-D7</f>
        <v>4</v>
      </c>
      <c r="M7" s="24">
        <f t="shared" ref="M7:M38" si="5">G7/D7-1</f>
        <v>8.9806915132495391E-5</v>
      </c>
      <c r="N7" s="25">
        <f t="shared" ref="N7:N37" si="6">_xlfn.RANK.EQ(L7,$L$6:$L$37)</f>
        <v>27</v>
      </c>
      <c r="O7" s="22">
        <f t="shared" ref="O7:O37" si="7">_xlfn.RANK.EQ(M7,$M$6:$M$37)</f>
        <v>27</v>
      </c>
      <c r="P7" s="25">
        <f t="shared" ref="P7:P38" si="8">G7-E7</f>
        <v>351</v>
      </c>
      <c r="Q7" s="29">
        <f t="shared" ref="Q7:Q38" si="9">G7/E7-1</f>
        <v>7.9424343221776716E-3</v>
      </c>
      <c r="R7" s="25">
        <f t="shared" ref="R7:R37" si="10">_xlfn.RANK.EQ(P7,$P$6:$P$37)</f>
        <v>14</v>
      </c>
      <c r="S7" s="30">
        <f t="shared" ref="S7:S37" si="11">_xlfn.RANK.EQ(Q7,$Q$6:$Q$37)</f>
        <v>23</v>
      </c>
    </row>
    <row r="8" spans="1:19" x14ac:dyDescent="0.2">
      <c r="A8" s="15" t="s">
        <v>9</v>
      </c>
      <c r="B8" s="16">
        <v>12767</v>
      </c>
      <c r="C8" s="17">
        <v>12798</v>
      </c>
      <c r="D8" s="18">
        <v>13964</v>
      </c>
      <c r="E8" s="18">
        <v>13662</v>
      </c>
      <c r="F8" s="18">
        <v>14588</v>
      </c>
      <c r="G8" s="19">
        <v>14593</v>
      </c>
      <c r="H8" s="17">
        <f t="shared" si="0"/>
        <v>5</v>
      </c>
      <c r="I8" s="20">
        <f t="shared" si="1"/>
        <v>3.4274746366880215E-4</v>
      </c>
      <c r="J8" s="21">
        <f t="shared" si="2"/>
        <v>10</v>
      </c>
      <c r="K8" s="22">
        <f t="shared" si="3"/>
        <v>9</v>
      </c>
      <c r="L8" s="23">
        <f t="shared" si="4"/>
        <v>629</v>
      </c>
      <c r="M8" s="24">
        <f t="shared" si="5"/>
        <v>4.504439988541975E-2</v>
      </c>
      <c r="N8" s="25">
        <f t="shared" si="6"/>
        <v>7</v>
      </c>
      <c r="O8" s="22">
        <f t="shared" si="7"/>
        <v>2</v>
      </c>
      <c r="P8" s="25">
        <f t="shared" si="8"/>
        <v>931</v>
      </c>
      <c r="Q8" s="29">
        <f t="shared" si="9"/>
        <v>6.8145220319133282E-2</v>
      </c>
      <c r="R8" s="25">
        <f t="shared" si="10"/>
        <v>7</v>
      </c>
      <c r="S8" s="30">
        <f t="shared" si="11"/>
        <v>2</v>
      </c>
    </row>
    <row r="9" spans="1:19" x14ac:dyDescent="0.2">
      <c r="A9" s="15" t="s">
        <v>10</v>
      </c>
      <c r="B9" s="16">
        <v>5807</v>
      </c>
      <c r="C9" s="17">
        <v>5803</v>
      </c>
      <c r="D9" s="18">
        <v>6254</v>
      </c>
      <c r="E9" s="18">
        <v>6206</v>
      </c>
      <c r="F9" s="18">
        <v>6404</v>
      </c>
      <c r="G9" s="19">
        <v>6411</v>
      </c>
      <c r="H9" s="17">
        <f t="shared" si="0"/>
        <v>7</v>
      </c>
      <c r="I9" s="20">
        <f t="shared" si="1"/>
        <v>1.0930668332291837E-3</v>
      </c>
      <c r="J9" s="21">
        <f t="shared" si="2"/>
        <v>9</v>
      </c>
      <c r="K9" s="22">
        <f t="shared" si="3"/>
        <v>8</v>
      </c>
      <c r="L9" s="23">
        <f t="shared" si="4"/>
        <v>157</v>
      </c>
      <c r="M9" s="24">
        <f t="shared" si="5"/>
        <v>2.5103933482571117E-2</v>
      </c>
      <c r="N9" s="25">
        <f t="shared" si="6"/>
        <v>17</v>
      </c>
      <c r="O9" s="22">
        <f t="shared" si="7"/>
        <v>6</v>
      </c>
      <c r="P9" s="25">
        <f t="shared" si="8"/>
        <v>205</v>
      </c>
      <c r="Q9" s="29">
        <f t="shared" si="9"/>
        <v>3.3032549145987744E-2</v>
      </c>
      <c r="R9" s="25">
        <f t="shared" si="10"/>
        <v>20</v>
      </c>
      <c r="S9" s="30">
        <f t="shared" si="11"/>
        <v>5</v>
      </c>
    </row>
    <row r="10" spans="1:19" x14ac:dyDescent="0.2">
      <c r="A10" s="15" t="s">
        <v>11</v>
      </c>
      <c r="B10" s="16">
        <v>14324</v>
      </c>
      <c r="C10" s="17">
        <v>14403</v>
      </c>
      <c r="D10" s="18">
        <v>14789</v>
      </c>
      <c r="E10" s="18">
        <v>14778</v>
      </c>
      <c r="F10" s="18">
        <v>14835</v>
      </c>
      <c r="G10" s="19">
        <v>14805</v>
      </c>
      <c r="H10" s="17">
        <f t="shared" si="0"/>
        <v>-30</v>
      </c>
      <c r="I10" s="20">
        <f t="shared" si="1"/>
        <v>-2.0222446916077219E-3</v>
      </c>
      <c r="J10" s="21">
        <f t="shared" si="2"/>
        <v>20</v>
      </c>
      <c r="K10" s="22">
        <f t="shared" si="3"/>
        <v>22</v>
      </c>
      <c r="L10" s="23">
        <f t="shared" si="4"/>
        <v>16</v>
      </c>
      <c r="M10" s="24">
        <f t="shared" si="5"/>
        <v>1.0818851849347944E-3</v>
      </c>
      <c r="N10" s="25">
        <f t="shared" si="6"/>
        <v>26</v>
      </c>
      <c r="O10" s="22">
        <f t="shared" si="7"/>
        <v>25</v>
      </c>
      <c r="P10" s="25">
        <f t="shared" si="8"/>
        <v>27</v>
      </c>
      <c r="Q10" s="29">
        <f t="shared" si="9"/>
        <v>1.8270401948843329E-3</v>
      </c>
      <c r="R10" s="25">
        <f t="shared" si="10"/>
        <v>25</v>
      </c>
      <c r="S10" s="30">
        <f t="shared" si="11"/>
        <v>25</v>
      </c>
    </row>
    <row r="11" spans="1:19" x14ac:dyDescent="0.2">
      <c r="A11" s="15" t="s">
        <v>12</v>
      </c>
      <c r="B11" s="16">
        <v>39670</v>
      </c>
      <c r="C11" s="17">
        <v>39839</v>
      </c>
      <c r="D11" s="18">
        <v>42167</v>
      </c>
      <c r="E11" s="18">
        <v>41777</v>
      </c>
      <c r="F11" s="18">
        <v>42383</v>
      </c>
      <c r="G11" s="19">
        <v>42282</v>
      </c>
      <c r="H11" s="17">
        <f t="shared" si="0"/>
        <v>-101</v>
      </c>
      <c r="I11" s="20">
        <f t="shared" si="1"/>
        <v>-2.3830309322133703E-3</v>
      </c>
      <c r="J11" s="21">
        <f t="shared" si="2"/>
        <v>29</v>
      </c>
      <c r="K11" s="22">
        <f t="shared" si="3"/>
        <v>25</v>
      </c>
      <c r="L11" s="23">
        <f t="shared" si="4"/>
        <v>115</v>
      </c>
      <c r="M11" s="24">
        <f t="shared" si="5"/>
        <v>2.7272511679750089E-3</v>
      </c>
      <c r="N11" s="25">
        <f t="shared" si="6"/>
        <v>19</v>
      </c>
      <c r="O11" s="22">
        <f t="shared" si="7"/>
        <v>24</v>
      </c>
      <c r="P11" s="25">
        <f t="shared" si="8"/>
        <v>505</v>
      </c>
      <c r="Q11" s="29">
        <f t="shared" si="9"/>
        <v>1.2087990999832376E-2</v>
      </c>
      <c r="R11" s="25">
        <f t="shared" si="10"/>
        <v>12</v>
      </c>
      <c r="S11" s="30">
        <f t="shared" si="11"/>
        <v>18</v>
      </c>
    </row>
    <row r="12" spans="1:19" x14ac:dyDescent="0.2">
      <c r="A12" s="15" t="s">
        <v>13</v>
      </c>
      <c r="B12" s="16">
        <v>118117</v>
      </c>
      <c r="C12" s="17">
        <v>118382</v>
      </c>
      <c r="D12" s="18">
        <v>125199</v>
      </c>
      <c r="E12" s="18">
        <v>124086</v>
      </c>
      <c r="F12" s="18">
        <v>127108</v>
      </c>
      <c r="G12" s="19">
        <v>127017</v>
      </c>
      <c r="H12" s="17">
        <f t="shared" si="0"/>
        <v>-91</v>
      </c>
      <c r="I12" s="20">
        <f t="shared" si="1"/>
        <v>-7.1592661358843568E-4</v>
      </c>
      <c r="J12" s="21">
        <f t="shared" si="2"/>
        <v>27</v>
      </c>
      <c r="K12" s="22">
        <f t="shared" si="3"/>
        <v>15</v>
      </c>
      <c r="L12" s="23">
        <f t="shared" si="4"/>
        <v>1818</v>
      </c>
      <c r="M12" s="24">
        <f t="shared" si="5"/>
        <v>1.4520882754654574E-2</v>
      </c>
      <c r="N12" s="25">
        <f t="shared" si="6"/>
        <v>2</v>
      </c>
      <c r="O12" s="22">
        <f t="shared" si="7"/>
        <v>14</v>
      </c>
      <c r="P12" s="25">
        <f t="shared" si="8"/>
        <v>2931</v>
      </c>
      <c r="Q12" s="29">
        <f t="shared" si="9"/>
        <v>2.362071466563509E-2</v>
      </c>
      <c r="R12" s="25">
        <f t="shared" si="10"/>
        <v>2</v>
      </c>
      <c r="S12" s="30">
        <f t="shared" si="11"/>
        <v>14</v>
      </c>
    </row>
    <row r="13" spans="1:19" x14ac:dyDescent="0.2">
      <c r="A13" s="15" t="s">
        <v>14</v>
      </c>
      <c r="B13" s="16">
        <v>34021</v>
      </c>
      <c r="C13" s="17">
        <v>34138</v>
      </c>
      <c r="D13" s="18">
        <v>35642</v>
      </c>
      <c r="E13" s="18">
        <v>35420</v>
      </c>
      <c r="F13" s="18">
        <v>35816</v>
      </c>
      <c r="G13" s="19">
        <v>35742</v>
      </c>
      <c r="H13" s="17">
        <f t="shared" si="0"/>
        <v>-74</v>
      </c>
      <c r="I13" s="20">
        <f t="shared" si="1"/>
        <v>-2.0661157024793875E-3</v>
      </c>
      <c r="J13" s="21">
        <f t="shared" si="2"/>
        <v>24</v>
      </c>
      <c r="K13" s="22">
        <f t="shared" si="3"/>
        <v>23</v>
      </c>
      <c r="L13" s="23">
        <f t="shared" si="4"/>
        <v>100</v>
      </c>
      <c r="M13" s="24">
        <f t="shared" si="5"/>
        <v>2.8056786936760947E-3</v>
      </c>
      <c r="N13" s="25">
        <f t="shared" si="6"/>
        <v>20</v>
      </c>
      <c r="O13" s="22">
        <f t="shared" si="7"/>
        <v>23</v>
      </c>
      <c r="P13" s="25">
        <f t="shared" si="8"/>
        <v>322</v>
      </c>
      <c r="Q13" s="29">
        <f t="shared" si="9"/>
        <v>9.0909090909090384E-3</v>
      </c>
      <c r="R13" s="25">
        <f t="shared" si="10"/>
        <v>15</v>
      </c>
      <c r="S13" s="30">
        <f t="shared" si="11"/>
        <v>21</v>
      </c>
    </row>
    <row r="14" spans="1:19" x14ac:dyDescent="0.2">
      <c r="A14" s="15" t="s">
        <v>15</v>
      </c>
      <c r="B14" s="16">
        <v>10753</v>
      </c>
      <c r="C14" s="17">
        <v>10766</v>
      </c>
      <c r="D14" s="18">
        <v>11397</v>
      </c>
      <c r="E14" s="18">
        <v>11339</v>
      </c>
      <c r="F14" s="18">
        <v>11625</v>
      </c>
      <c r="G14" s="19">
        <v>11600</v>
      </c>
      <c r="H14" s="17">
        <f t="shared" si="0"/>
        <v>-25</v>
      </c>
      <c r="I14" s="20">
        <f t="shared" si="1"/>
        <v>-2.1505376344086446E-3</v>
      </c>
      <c r="J14" s="21">
        <f t="shared" si="2"/>
        <v>19</v>
      </c>
      <c r="K14" s="22">
        <f t="shared" si="3"/>
        <v>24</v>
      </c>
      <c r="L14" s="23">
        <f t="shared" si="4"/>
        <v>203</v>
      </c>
      <c r="M14" s="24">
        <f t="shared" si="5"/>
        <v>1.7811704834605591E-2</v>
      </c>
      <c r="N14" s="25">
        <f t="shared" si="6"/>
        <v>15</v>
      </c>
      <c r="O14" s="22">
        <f t="shared" si="7"/>
        <v>9</v>
      </c>
      <c r="P14" s="25">
        <f t="shared" si="8"/>
        <v>261</v>
      </c>
      <c r="Q14" s="29">
        <f t="shared" si="9"/>
        <v>2.3017902813299296E-2</v>
      </c>
      <c r="R14" s="25">
        <f t="shared" si="10"/>
        <v>19</v>
      </c>
      <c r="S14" s="30">
        <f t="shared" si="11"/>
        <v>15</v>
      </c>
    </row>
    <row r="15" spans="1:19" x14ac:dyDescent="0.2">
      <c r="A15" s="15" t="s">
        <v>16</v>
      </c>
      <c r="B15" s="16">
        <v>14267</v>
      </c>
      <c r="C15" s="17">
        <v>14365</v>
      </c>
      <c r="D15" s="18">
        <v>14609</v>
      </c>
      <c r="E15" s="18">
        <v>14612</v>
      </c>
      <c r="F15" s="18">
        <v>14655</v>
      </c>
      <c r="G15" s="19">
        <v>14574</v>
      </c>
      <c r="H15" s="17">
        <f t="shared" si="0"/>
        <v>-81</v>
      </c>
      <c r="I15" s="20">
        <f t="shared" si="1"/>
        <v>-5.5271238485158358E-3</v>
      </c>
      <c r="J15" s="21">
        <f t="shared" si="2"/>
        <v>25</v>
      </c>
      <c r="K15" s="22">
        <f t="shared" si="3"/>
        <v>32</v>
      </c>
      <c r="L15" s="23">
        <f t="shared" si="4"/>
        <v>-35</v>
      </c>
      <c r="M15" s="24">
        <f t="shared" si="5"/>
        <v>-2.3957834211787432E-3</v>
      </c>
      <c r="N15" s="25">
        <f t="shared" si="6"/>
        <v>29</v>
      </c>
      <c r="O15" s="22">
        <f t="shared" si="7"/>
        <v>30</v>
      </c>
      <c r="P15" s="25">
        <f t="shared" si="8"/>
        <v>-38</v>
      </c>
      <c r="Q15" s="29">
        <f t="shared" si="9"/>
        <v>-2.6006022447303545E-3</v>
      </c>
      <c r="R15" s="25">
        <f t="shared" si="10"/>
        <v>29</v>
      </c>
      <c r="S15" s="30">
        <f t="shared" si="11"/>
        <v>30</v>
      </c>
    </row>
    <row r="16" spans="1:19" x14ac:dyDescent="0.2">
      <c r="A16" s="15" t="s">
        <v>17</v>
      </c>
      <c r="B16" s="16">
        <v>72960</v>
      </c>
      <c r="C16" s="17">
        <v>73185</v>
      </c>
      <c r="D16" s="18">
        <v>77044</v>
      </c>
      <c r="E16" s="18">
        <v>76166</v>
      </c>
      <c r="F16" s="18">
        <v>78492</v>
      </c>
      <c r="G16" s="19">
        <v>78279</v>
      </c>
      <c r="H16" s="17">
        <f t="shared" si="0"/>
        <v>-213</v>
      </c>
      <c r="I16" s="20">
        <f t="shared" si="1"/>
        <v>-2.7136523467359286E-3</v>
      </c>
      <c r="J16" s="21">
        <f t="shared" si="2"/>
        <v>31</v>
      </c>
      <c r="K16" s="22">
        <f t="shared" si="3"/>
        <v>28</v>
      </c>
      <c r="L16" s="23">
        <f t="shared" si="4"/>
        <v>1235</v>
      </c>
      <c r="M16" s="24">
        <f t="shared" si="5"/>
        <v>1.6029801152588119E-2</v>
      </c>
      <c r="N16" s="25">
        <f t="shared" si="6"/>
        <v>3</v>
      </c>
      <c r="O16" s="22">
        <f t="shared" si="7"/>
        <v>10</v>
      </c>
      <c r="P16" s="25">
        <f t="shared" si="8"/>
        <v>2113</v>
      </c>
      <c r="Q16" s="29">
        <f t="shared" si="9"/>
        <v>2.774203712942791E-2</v>
      </c>
      <c r="R16" s="25">
        <f t="shared" si="10"/>
        <v>3</v>
      </c>
      <c r="S16" s="30">
        <f t="shared" si="11"/>
        <v>8</v>
      </c>
    </row>
    <row r="17" spans="1:20" x14ac:dyDescent="0.2">
      <c r="A17" s="15" t="s">
        <v>18</v>
      </c>
      <c r="B17" s="16">
        <v>47776</v>
      </c>
      <c r="C17" s="17">
        <v>47933</v>
      </c>
      <c r="D17" s="18">
        <v>49358</v>
      </c>
      <c r="E17" s="18">
        <v>49169</v>
      </c>
      <c r="F17" s="18">
        <v>49801</v>
      </c>
      <c r="G17" s="19">
        <v>49745</v>
      </c>
      <c r="H17" s="17">
        <f t="shared" si="0"/>
        <v>-56</v>
      </c>
      <c r="I17" s="20">
        <f t="shared" si="1"/>
        <v>-1.1244754121403355E-3</v>
      </c>
      <c r="J17" s="21">
        <f t="shared" si="2"/>
        <v>22</v>
      </c>
      <c r="K17" s="22">
        <f t="shared" si="3"/>
        <v>18</v>
      </c>
      <c r="L17" s="23">
        <f t="shared" si="4"/>
        <v>387</v>
      </c>
      <c r="M17" s="24">
        <f t="shared" si="5"/>
        <v>7.8406742574659294E-3</v>
      </c>
      <c r="N17" s="25">
        <f t="shared" si="6"/>
        <v>11</v>
      </c>
      <c r="O17" s="22">
        <f t="shared" si="7"/>
        <v>16</v>
      </c>
      <c r="P17" s="25">
        <f t="shared" si="8"/>
        <v>576</v>
      </c>
      <c r="Q17" s="29">
        <f t="shared" si="9"/>
        <v>1.1714698285505198E-2</v>
      </c>
      <c r="R17" s="25">
        <f t="shared" si="10"/>
        <v>11</v>
      </c>
      <c r="S17" s="30">
        <f t="shared" si="11"/>
        <v>19</v>
      </c>
    </row>
    <row r="18" spans="1:20" x14ac:dyDescent="0.2">
      <c r="A18" s="15" t="s">
        <v>19</v>
      </c>
      <c r="B18" s="16">
        <v>13652</v>
      </c>
      <c r="C18" s="17">
        <v>13757</v>
      </c>
      <c r="D18" s="18">
        <v>13674</v>
      </c>
      <c r="E18" s="18">
        <v>13745</v>
      </c>
      <c r="F18" s="18">
        <v>13775</v>
      </c>
      <c r="G18" s="19">
        <v>13770</v>
      </c>
      <c r="H18" s="17">
        <f t="shared" si="0"/>
        <v>-5</v>
      </c>
      <c r="I18" s="20">
        <f t="shared" si="1"/>
        <v>-3.6297640653359942E-4</v>
      </c>
      <c r="J18" s="21">
        <f t="shared" si="2"/>
        <v>13</v>
      </c>
      <c r="K18" s="22">
        <f t="shared" si="3"/>
        <v>13</v>
      </c>
      <c r="L18" s="23">
        <f t="shared" si="4"/>
        <v>96</v>
      </c>
      <c r="M18" s="24">
        <f t="shared" si="5"/>
        <v>7.0206230802982716E-3</v>
      </c>
      <c r="N18" s="25">
        <f t="shared" si="6"/>
        <v>22</v>
      </c>
      <c r="O18" s="22">
        <f t="shared" si="7"/>
        <v>18</v>
      </c>
      <c r="P18" s="25">
        <f t="shared" si="8"/>
        <v>25</v>
      </c>
      <c r="Q18" s="29">
        <f t="shared" si="9"/>
        <v>1.8188432157149048E-3</v>
      </c>
      <c r="R18" s="25">
        <f t="shared" si="10"/>
        <v>26</v>
      </c>
      <c r="S18" s="30">
        <f t="shared" si="11"/>
        <v>26</v>
      </c>
    </row>
    <row r="19" spans="1:20" s="4" customFormat="1" x14ac:dyDescent="0.2">
      <c r="A19" s="15" t="s">
        <v>20</v>
      </c>
      <c r="B19" s="16">
        <v>15458</v>
      </c>
      <c r="C19" s="17">
        <v>15526</v>
      </c>
      <c r="D19" s="18">
        <v>15980</v>
      </c>
      <c r="E19" s="18">
        <v>15889</v>
      </c>
      <c r="F19" s="18">
        <v>16259</v>
      </c>
      <c r="G19" s="19">
        <v>16307</v>
      </c>
      <c r="H19" s="17">
        <f t="shared" si="0"/>
        <v>48</v>
      </c>
      <c r="I19" s="20">
        <f t="shared" si="1"/>
        <v>2.9522110830924042E-3</v>
      </c>
      <c r="J19" s="21">
        <f t="shared" si="2"/>
        <v>5</v>
      </c>
      <c r="K19" s="22">
        <f t="shared" si="3"/>
        <v>2</v>
      </c>
      <c r="L19" s="23">
        <f t="shared" si="4"/>
        <v>327</v>
      </c>
      <c r="M19" s="24">
        <f t="shared" si="5"/>
        <v>2.046307884856069E-2</v>
      </c>
      <c r="N19" s="25">
        <f t="shared" si="6"/>
        <v>12</v>
      </c>
      <c r="O19" s="22">
        <f t="shared" si="7"/>
        <v>8</v>
      </c>
      <c r="P19" s="25">
        <f t="shared" si="8"/>
        <v>418</v>
      </c>
      <c r="Q19" s="29">
        <f t="shared" si="9"/>
        <v>2.6307508339102448E-2</v>
      </c>
      <c r="R19" s="25">
        <f t="shared" si="10"/>
        <v>13</v>
      </c>
      <c r="S19" s="30">
        <f t="shared" si="11"/>
        <v>10</v>
      </c>
      <c r="T19" s="2"/>
    </row>
    <row r="20" spans="1:20" s="4" customFormat="1" x14ac:dyDescent="0.2">
      <c r="A20" s="31" t="s">
        <v>21</v>
      </c>
      <c r="B20" s="32">
        <v>98067</v>
      </c>
      <c r="C20" s="33">
        <v>98316</v>
      </c>
      <c r="D20" s="34">
        <v>103251</v>
      </c>
      <c r="E20" s="34">
        <v>102475</v>
      </c>
      <c r="F20" s="34">
        <v>105454</v>
      </c>
      <c r="G20" s="35">
        <v>105603</v>
      </c>
      <c r="H20" s="33">
        <f t="shared" si="0"/>
        <v>149</v>
      </c>
      <c r="I20" s="36">
        <f t="shared" si="1"/>
        <v>1.4129383427845532E-3</v>
      </c>
      <c r="J20" s="37">
        <f>_xlfn.RANK.EQ(H20,$H$6:$H$37)</f>
        <v>1</v>
      </c>
      <c r="K20" s="38">
        <f>_xlfn.RANK.EQ(I20,$I$6:$I$37)</f>
        <v>7</v>
      </c>
      <c r="L20" s="39">
        <f t="shared" si="4"/>
        <v>2352</v>
      </c>
      <c r="M20" s="40">
        <f t="shared" si="5"/>
        <v>2.2779440392829198E-2</v>
      </c>
      <c r="N20" s="41">
        <f t="shared" si="6"/>
        <v>1</v>
      </c>
      <c r="O20" s="38">
        <f t="shared" si="7"/>
        <v>7</v>
      </c>
      <c r="P20" s="41">
        <f t="shared" si="8"/>
        <v>3128</v>
      </c>
      <c r="Q20" s="42">
        <f t="shared" si="9"/>
        <v>3.0524518175164772E-2</v>
      </c>
      <c r="R20" s="41">
        <f>_xlfn.RANK.EQ(P20,$P$6:$P$37)</f>
        <v>1</v>
      </c>
      <c r="S20" s="43">
        <f>_xlfn.RANK.EQ(Q20,$Q$6:$Q$37)</f>
        <v>6</v>
      </c>
      <c r="T20" s="2"/>
    </row>
    <row r="21" spans="1:20" x14ac:dyDescent="0.2">
      <c r="A21" s="15" t="s">
        <v>22</v>
      </c>
      <c r="B21" s="16">
        <v>36276</v>
      </c>
      <c r="C21" s="17">
        <v>36262</v>
      </c>
      <c r="D21" s="18">
        <v>37104</v>
      </c>
      <c r="E21" s="18">
        <v>37019</v>
      </c>
      <c r="F21" s="18">
        <v>37273</v>
      </c>
      <c r="G21" s="19">
        <v>37282</v>
      </c>
      <c r="H21" s="17">
        <f t="shared" si="0"/>
        <v>9</v>
      </c>
      <c r="I21" s="20">
        <f t="shared" si="1"/>
        <v>2.4146164784166757E-4</v>
      </c>
      <c r="J21" s="21">
        <f t="shared" si="2"/>
        <v>8</v>
      </c>
      <c r="K21" s="22">
        <f t="shared" si="3"/>
        <v>10</v>
      </c>
      <c r="L21" s="23">
        <f t="shared" si="4"/>
        <v>178</v>
      </c>
      <c r="M21" s="24">
        <f t="shared" si="5"/>
        <v>4.7973264338077026E-3</v>
      </c>
      <c r="N21" s="25">
        <f t="shared" si="6"/>
        <v>16</v>
      </c>
      <c r="O21" s="22">
        <f t="shared" si="7"/>
        <v>21</v>
      </c>
      <c r="P21" s="25">
        <f t="shared" si="8"/>
        <v>263</v>
      </c>
      <c r="Q21" s="29">
        <f t="shared" si="9"/>
        <v>7.1044598719576246E-3</v>
      </c>
      <c r="R21" s="25">
        <f t="shared" si="10"/>
        <v>18</v>
      </c>
      <c r="S21" s="30">
        <f t="shared" si="11"/>
        <v>24</v>
      </c>
    </row>
    <row r="22" spans="1:20" x14ac:dyDescent="0.2">
      <c r="A22" s="15" t="s">
        <v>23</v>
      </c>
      <c r="B22" s="16">
        <v>12099</v>
      </c>
      <c r="C22" s="17">
        <v>12097</v>
      </c>
      <c r="D22" s="18">
        <v>12579</v>
      </c>
      <c r="E22" s="18">
        <v>12516</v>
      </c>
      <c r="F22" s="18">
        <v>12656</v>
      </c>
      <c r="G22" s="19">
        <v>12632</v>
      </c>
      <c r="H22" s="17">
        <f t="shared" si="0"/>
        <v>-24</v>
      </c>
      <c r="I22" s="20">
        <f t="shared" si="1"/>
        <v>-1.8963337547408532E-3</v>
      </c>
      <c r="J22" s="21">
        <f t="shared" si="2"/>
        <v>18</v>
      </c>
      <c r="K22" s="22">
        <f t="shared" si="3"/>
        <v>20</v>
      </c>
      <c r="L22" s="23">
        <f t="shared" si="4"/>
        <v>53</v>
      </c>
      <c r="M22" s="24">
        <f t="shared" si="5"/>
        <v>4.2133714921694931E-3</v>
      </c>
      <c r="N22" s="25">
        <f t="shared" si="6"/>
        <v>23</v>
      </c>
      <c r="O22" s="22">
        <f t="shared" si="7"/>
        <v>22</v>
      </c>
      <c r="P22" s="25">
        <f t="shared" si="8"/>
        <v>116</v>
      </c>
      <c r="Q22" s="29">
        <f t="shared" si="9"/>
        <v>9.2681367849152263E-3</v>
      </c>
      <c r="R22" s="25">
        <f t="shared" si="10"/>
        <v>24</v>
      </c>
      <c r="S22" s="30">
        <f t="shared" si="11"/>
        <v>20</v>
      </c>
    </row>
    <row r="23" spans="1:20" x14ac:dyDescent="0.2">
      <c r="A23" s="15" t="s">
        <v>24</v>
      </c>
      <c r="B23" s="16">
        <v>12766</v>
      </c>
      <c r="C23" s="17">
        <v>12792</v>
      </c>
      <c r="D23" s="18">
        <v>13590</v>
      </c>
      <c r="E23" s="18">
        <v>13478</v>
      </c>
      <c r="F23" s="18">
        <v>13772</v>
      </c>
      <c r="G23" s="19">
        <v>13797</v>
      </c>
      <c r="H23" s="17">
        <f t="shared" si="0"/>
        <v>25</v>
      </c>
      <c r="I23" s="20">
        <f t="shared" si="1"/>
        <v>1.8152773743826955E-3</v>
      </c>
      <c r="J23" s="21">
        <f t="shared" si="2"/>
        <v>7</v>
      </c>
      <c r="K23" s="22">
        <f t="shared" si="3"/>
        <v>5</v>
      </c>
      <c r="L23" s="23">
        <f t="shared" si="4"/>
        <v>207</v>
      </c>
      <c r="M23" s="24">
        <f t="shared" si="5"/>
        <v>1.5231788079470121E-2</v>
      </c>
      <c r="N23" s="25">
        <f t="shared" si="6"/>
        <v>14</v>
      </c>
      <c r="O23" s="22">
        <f t="shared" si="7"/>
        <v>13</v>
      </c>
      <c r="P23" s="25">
        <f t="shared" si="8"/>
        <v>319</v>
      </c>
      <c r="Q23" s="29">
        <f t="shared" si="9"/>
        <v>2.3668200029677955E-2</v>
      </c>
      <c r="R23" s="25">
        <f t="shared" si="10"/>
        <v>17</v>
      </c>
      <c r="S23" s="30">
        <f t="shared" si="11"/>
        <v>13</v>
      </c>
    </row>
    <row r="24" spans="1:20" x14ac:dyDescent="0.2">
      <c r="A24" s="15" t="s">
        <v>25</v>
      </c>
      <c r="B24" s="16">
        <v>69698</v>
      </c>
      <c r="C24" s="17">
        <v>69980</v>
      </c>
      <c r="D24" s="18">
        <v>74823</v>
      </c>
      <c r="E24" s="18">
        <v>74025</v>
      </c>
      <c r="F24" s="18">
        <v>76111</v>
      </c>
      <c r="G24" s="19">
        <v>76016</v>
      </c>
      <c r="H24" s="17">
        <f t="shared" si="0"/>
        <v>-95</v>
      </c>
      <c r="I24" s="20">
        <f t="shared" si="1"/>
        <v>-1.2481770046379737E-3</v>
      </c>
      <c r="J24" s="21">
        <f t="shared" si="2"/>
        <v>28</v>
      </c>
      <c r="K24" s="22">
        <f t="shared" si="3"/>
        <v>19</v>
      </c>
      <c r="L24" s="23">
        <f t="shared" si="4"/>
        <v>1193</v>
      </c>
      <c r="M24" s="24">
        <f t="shared" si="5"/>
        <v>1.5944295203346615E-2</v>
      </c>
      <c r="N24" s="25">
        <f t="shared" si="6"/>
        <v>4</v>
      </c>
      <c r="O24" s="22">
        <f t="shared" si="7"/>
        <v>12</v>
      </c>
      <c r="P24" s="25">
        <f t="shared" si="8"/>
        <v>1991</v>
      </c>
      <c r="Q24" s="29">
        <f t="shared" si="9"/>
        <v>2.689631881121235E-2</v>
      </c>
      <c r="R24" s="25">
        <f t="shared" si="10"/>
        <v>4</v>
      </c>
      <c r="S24" s="30">
        <f t="shared" si="11"/>
        <v>9</v>
      </c>
    </row>
    <row r="25" spans="1:20" x14ac:dyDescent="0.2">
      <c r="A25" s="15" t="s">
        <v>26</v>
      </c>
      <c r="B25" s="16">
        <v>13897</v>
      </c>
      <c r="C25" s="17">
        <v>13903</v>
      </c>
      <c r="D25" s="18">
        <v>14401</v>
      </c>
      <c r="E25" s="18">
        <v>14322</v>
      </c>
      <c r="F25" s="18">
        <v>14509</v>
      </c>
      <c r="G25" s="19">
        <v>14501</v>
      </c>
      <c r="H25" s="17">
        <f t="shared" si="0"/>
        <v>-8</v>
      </c>
      <c r="I25" s="20">
        <f t="shared" si="1"/>
        <v>-5.5138190088910299E-4</v>
      </c>
      <c r="J25" s="21">
        <f t="shared" si="2"/>
        <v>14</v>
      </c>
      <c r="K25" s="22">
        <f t="shared" si="3"/>
        <v>14</v>
      </c>
      <c r="L25" s="23">
        <f t="shared" si="4"/>
        <v>100</v>
      </c>
      <c r="M25" s="24">
        <f t="shared" si="5"/>
        <v>6.9439622248455013E-3</v>
      </c>
      <c r="N25" s="25">
        <f t="shared" si="6"/>
        <v>20</v>
      </c>
      <c r="O25" s="22">
        <f t="shared" si="7"/>
        <v>19</v>
      </c>
      <c r="P25" s="25">
        <f t="shared" si="8"/>
        <v>179</v>
      </c>
      <c r="Q25" s="29">
        <f t="shared" si="9"/>
        <v>1.2498254433738198E-2</v>
      </c>
      <c r="R25" s="25">
        <f t="shared" si="10"/>
        <v>22</v>
      </c>
      <c r="S25" s="30">
        <f t="shared" si="11"/>
        <v>17</v>
      </c>
    </row>
    <row r="26" spans="1:20" x14ac:dyDescent="0.2">
      <c r="A26" s="15" t="s">
        <v>27</v>
      </c>
      <c r="B26" s="16">
        <v>33169</v>
      </c>
      <c r="C26" s="17">
        <v>33314</v>
      </c>
      <c r="D26" s="18">
        <v>34423</v>
      </c>
      <c r="E26" s="18">
        <v>34133</v>
      </c>
      <c r="F26" s="18">
        <v>34917</v>
      </c>
      <c r="G26" s="19">
        <v>34973</v>
      </c>
      <c r="H26" s="17">
        <f t="shared" si="0"/>
        <v>56</v>
      </c>
      <c r="I26" s="20">
        <f t="shared" si="1"/>
        <v>1.6038033049803335E-3</v>
      </c>
      <c r="J26" s="21">
        <f t="shared" si="2"/>
        <v>4</v>
      </c>
      <c r="K26" s="22">
        <f t="shared" si="3"/>
        <v>6</v>
      </c>
      <c r="L26" s="23">
        <f t="shared" si="4"/>
        <v>550</v>
      </c>
      <c r="M26" s="24">
        <f t="shared" si="5"/>
        <v>1.5977689335618717E-2</v>
      </c>
      <c r="N26" s="25">
        <f t="shared" si="6"/>
        <v>8</v>
      </c>
      <c r="O26" s="22">
        <f t="shared" si="7"/>
        <v>11</v>
      </c>
      <c r="P26" s="25">
        <f t="shared" si="8"/>
        <v>840</v>
      </c>
      <c r="Q26" s="29">
        <f t="shared" si="9"/>
        <v>2.4609615328274659E-2</v>
      </c>
      <c r="R26" s="25">
        <f t="shared" si="10"/>
        <v>8</v>
      </c>
      <c r="S26" s="30">
        <f t="shared" si="11"/>
        <v>12</v>
      </c>
    </row>
    <row r="27" spans="1:20" x14ac:dyDescent="0.2">
      <c r="A27" s="15" t="s">
        <v>28</v>
      </c>
      <c r="B27" s="16">
        <v>26076</v>
      </c>
      <c r="C27" s="17">
        <v>26110</v>
      </c>
      <c r="D27" s="18">
        <v>28507</v>
      </c>
      <c r="E27" s="18">
        <v>28158</v>
      </c>
      <c r="F27" s="18">
        <v>29505</v>
      </c>
      <c r="G27" s="19">
        <v>29483</v>
      </c>
      <c r="H27" s="17">
        <f t="shared" si="0"/>
        <v>-22</v>
      </c>
      <c r="I27" s="20">
        <f t="shared" si="1"/>
        <v>-7.4563633282498376E-4</v>
      </c>
      <c r="J27" s="21">
        <f t="shared" si="2"/>
        <v>17</v>
      </c>
      <c r="K27" s="22">
        <f t="shared" si="3"/>
        <v>16</v>
      </c>
      <c r="L27" s="23">
        <f t="shared" si="4"/>
        <v>976</v>
      </c>
      <c r="M27" s="24">
        <f t="shared" si="5"/>
        <v>3.4237204897042739E-2</v>
      </c>
      <c r="N27" s="25">
        <f t="shared" si="6"/>
        <v>6</v>
      </c>
      <c r="O27" s="22">
        <f t="shared" si="7"/>
        <v>3</v>
      </c>
      <c r="P27" s="25">
        <f t="shared" si="8"/>
        <v>1325</v>
      </c>
      <c r="Q27" s="29">
        <f t="shared" si="9"/>
        <v>4.7055898856452893E-2</v>
      </c>
      <c r="R27" s="25">
        <f t="shared" si="10"/>
        <v>6</v>
      </c>
      <c r="S27" s="30">
        <f t="shared" si="11"/>
        <v>3</v>
      </c>
    </row>
    <row r="28" spans="1:20" x14ac:dyDescent="0.2">
      <c r="A28" s="15" t="s">
        <v>29</v>
      </c>
      <c r="B28" s="16">
        <v>16569</v>
      </c>
      <c r="C28" s="17">
        <v>16716</v>
      </c>
      <c r="D28" s="18">
        <v>19275</v>
      </c>
      <c r="E28" s="18">
        <v>18704</v>
      </c>
      <c r="F28" s="18">
        <v>20311</v>
      </c>
      <c r="G28" s="19">
        <v>20426</v>
      </c>
      <c r="H28" s="17">
        <f t="shared" si="0"/>
        <v>115</v>
      </c>
      <c r="I28" s="20">
        <f t="shared" si="1"/>
        <v>5.6619565752547008E-3</v>
      </c>
      <c r="J28" s="21">
        <f t="shared" si="2"/>
        <v>2</v>
      </c>
      <c r="K28" s="22">
        <f t="shared" si="3"/>
        <v>1</v>
      </c>
      <c r="L28" s="23">
        <f t="shared" si="4"/>
        <v>1151</v>
      </c>
      <c r="M28" s="24">
        <f t="shared" si="5"/>
        <v>5.9714656290531742E-2</v>
      </c>
      <c r="N28" s="25">
        <f t="shared" si="6"/>
        <v>5</v>
      </c>
      <c r="O28" s="22">
        <f t="shared" si="7"/>
        <v>1</v>
      </c>
      <c r="P28" s="25">
        <f t="shared" si="8"/>
        <v>1722</v>
      </c>
      <c r="Q28" s="29">
        <f t="shared" si="9"/>
        <v>9.2065868263472961E-2</v>
      </c>
      <c r="R28" s="25">
        <f t="shared" si="10"/>
        <v>5</v>
      </c>
      <c r="S28" s="30">
        <f t="shared" si="11"/>
        <v>1</v>
      </c>
    </row>
    <row r="29" spans="1:20" x14ac:dyDescent="0.2">
      <c r="A29" s="15" t="s">
        <v>30</v>
      </c>
      <c r="B29" s="16">
        <v>22803</v>
      </c>
      <c r="C29" s="17">
        <v>22858</v>
      </c>
      <c r="D29" s="18">
        <v>23707</v>
      </c>
      <c r="E29" s="18">
        <v>23622</v>
      </c>
      <c r="F29" s="18">
        <v>23845</v>
      </c>
      <c r="G29" s="19">
        <v>23824</v>
      </c>
      <c r="H29" s="17">
        <f t="shared" si="0"/>
        <v>-21</v>
      </c>
      <c r="I29" s="20">
        <f t="shared" si="1"/>
        <v>-8.8068777521488339E-4</v>
      </c>
      <c r="J29" s="21">
        <f t="shared" si="2"/>
        <v>16</v>
      </c>
      <c r="K29" s="22">
        <f t="shared" si="3"/>
        <v>17</v>
      </c>
      <c r="L29" s="23">
        <f t="shared" si="4"/>
        <v>117</v>
      </c>
      <c r="M29" s="24">
        <f t="shared" si="5"/>
        <v>4.9352511916311848E-3</v>
      </c>
      <c r="N29" s="25">
        <f t="shared" si="6"/>
        <v>18</v>
      </c>
      <c r="O29" s="22">
        <f t="shared" si="7"/>
        <v>20</v>
      </c>
      <c r="P29" s="25">
        <f t="shared" si="8"/>
        <v>202</v>
      </c>
      <c r="Q29" s="29">
        <f t="shared" si="9"/>
        <v>8.5513504360341663E-3</v>
      </c>
      <c r="R29" s="25">
        <f t="shared" si="10"/>
        <v>21</v>
      </c>
      <c r="S29" s="30">
        <f t="shared" si="11"/>
        <v>22</v>
      </c>
    </row>
    <row r="30" spans="1:20" x14ac:dyDescent="0.2">
      <c r="A30" s="15" t="s">
        <v>31</v>
      </c>
      <c r="B30" s="16">
        <v>40632</v>
      </c>
      <c r="C30" s="17">
        <v>40582</v>
      </c>
      <c r="D30" s="18">
        <v>42868</v>
      </c>
      <c r="E30" s="18">
        <v>42665</v>
      </c>
      <c r="F30" s="18">
        <v>43393</v>
      </c>
      <c r="G30" s="19">
        <v>43396</v>
      </c>
      <c r="H30" s="17">
        <f t="shared" si="0"/>
        <v>3</v>
      </c>
      <c r="I30" s="20">
        <f t="shared" si="1"/>
        <v>6.9135574862322358E-5</v>
      </c>
      <c r="J30" s="21">
        <f t="shared" si="2"/>
        <v>11</v>
      </c>
      <c r="K30" s="22">
        <f t="shared" si="3"/>
        <v>11</v>
      </c>
      <c r="L30" s="23">
        <f t="shared" si="4"/>
        <v>528</v>
      </c>
      <c r="M30" s="24">
        <f t="shared" si="5"/>
        <v>1.2316879723803353E-2</v>
      </c>
      <c r="N30" s="25">
        <f t="shared" si="6"/>
        <v>10</v>
      </c>
      <c r="O30" s="22">
        <f t="shared" si="7"/>
        <v>15</v>
      </c>
      <c r="P30" s="25">
        <f t="shared" si="8"/>
        <v>731</v>
      </c>
      <c r="Q30" s="29">
        <f t="shared" si="9"/>
        <v>1.7133481776631987E-2</v>
      </c>
      <c r="R30" s="25">
        <f t="shared" si="10"/>
        <v>9</v>
      </c>
      <c r="S30" s="30">
        <f t="shared" si="11"/>
        <v>16</v>
      </c>
    </row>
    <row r="31" spans="1:20" x14ac:dyDescent="0.2">
      <c r="A31" s="15" t="s">
        <v>32</v>
      </c>
      <c r="B31" s="16">
        <v>37552</v>
      </c>
      <c r="C31" s="17">
        <v>37597</v>
      </c>
      <c r="D31" s="18">
        <v>39139</v>
      </c>
      <c r="E31" s="18">
        <v>39166</v>
      </c>
      <c r="F31" s="18">
        <v>39374</v>
      </c>
      <c r="G31" s="19">
        <v>39157</v>
      </c>
      <c r="H31" s="17">
        <f t="shared" si="0"/>
        <v>-217</v>
      </c>
      <c r="I31" s="20">
        <f t="shared" si="1"/>
        <v>-5.5112510793925429E-3</v>
      </c>
      <c r="J31" s="21">
        <f t="shared" si="2"/>
        <v>32</v>
      </c>
      <c r="K31" s="22">
        <f t="shared" si="3"/>
        <v>31</v>
      </c>
      <c r="L31" s="23">
        <f t="shared" si="4"/>
        <v>18</v>
      </c>
      <c r="M31" s="24">
        <f t="shared" si="5"/>
        <v>4.5989933314594111E-4</v>
      </c>
      <c r="N31" s="25">
        <f t="shared" si="6"/>
        <v>25</v>
      </c>
      <c r="O31" s="22">
        <f t="shared" si="7"/>
        <v>26</v>
      </c>
      <c r="P31" s="25">
        <f t="shared" si="8"/>
        <v>-9</v>
      </c>
      <c r="Q31" s="29">
        <f t="shared" si="9"/>
        <v>-2.2979114538124179E-4</v>
      </c>
      <c r="R31" s="25">
        <f t="shared" si="10"/>
        <v>28</v>
      </c>
      <c r="S31" s="30">
        <f t="shared" si="11"/>
        <v>28</v>
      </c>
    </row>
    <row r="32" spans="1:20" x14ac:dyDescent="0.2">
      <c r="A32" s="15" t="s">
        <v>33</v>
      </c>
      <c r="B32" s="16">
        <v>10735</v>
      </c>
      <c r="C32" s="17">
        <v>10814</v>
      </c>
      <c r="D32" s="18">
        <v>11432</v>
      </c>
      <c r="E32" s="18">
        <v>11405</v>
      </c>
      <c r="F32" s="18">
        <v>11695</v>
      </c>
      <c r="G32" s="19">
        <v>11727</v>
      </c>
      <c r="H32" s="17">
        <f t="shared" si="0"/>
        <v>32</v>
      </c>
      <c r="I32" s="20">
        <f t="shared" si="1"/>
        <v>2.7362120564344838E-3</v>
      </c>
      <c r="J32" s="21">
        <f t="shared" si="2"/>
        <v>6</v>
      </c>
      <c r="K32" s="22">
        <f t="shared" si="3"/>
        <v>3</v>
      </c>
      <c r="L32" s="23">
        <f t="shared" si="4"/>
        <v>295</v>
      </c>
      <c r="M32" s="24">
        <f t="shared" si="5"/>
        <v>2.5804758572428366E-2</v>
      </c>
      <c r="N32" s="25">
        <f t="shared" si="6"/>
        <v>13</v>
      </c>
      <c r="O32" s="22">
        <f t="shared" si="7"/>
        <v>4</v>
      </c>
      <c r="P32" s="25">
        <f t="shared" si="8"/>
        <v>322</v>
      </c>
      <c r="Q32" s="29">
        <f t="shared" si="9"/>
        <v>2.823323103901787E-2</v>
      </c>
      <c r="R32" s="25">
        <f t="shared" si="10"/>
        <v>15</v>
      </c>
      <c r="S32" s="30">
        <f t="shared" si="11"/>
        <v>7</v>
      </c>
    </row>
    <row r="33" spans="1:19" x14ac:dyDescent="0.2">
      <c r="A33" s="15" t="s">
        <v>34</v>
      </c>
      <c r="B33" s="16">
        <v>33799</v>
      </c>
      <c r="C33" s="17">
        <v>33968</v>
      </c>
      <c r="D33" s="18">
        <v>34785</v>
      </c>
      <c r="E33" s="18">
        <v>34741</v>
      </c>
      <c r="F33" s="18">
        <v>34651</v>
      </c>
      <c r="G33" s="19">
        <v>34566</v>
      </c>
      <c r="H33" s="17">
        <f t="shared" si="0"/>
        <v>-85</v>
      </c>
      <c r="I33" s="20">
        <f t="shared" si="1"/>
        <v>-2.4530316585379408E-3</v>
      </c>
      <c r="J33" s="21">
        <f t="shared" si="2"/>
        <v>26</v>
      </c>
      <c r="K33" s="22">
        <f t="shared" si="3"/>
        <v>26</v>
      </c>
      <c r="L33" s="23">
        <f t="shared" si="4"/>
        <v>-219</v>
      </c>
      <c r="M33" s="24">
        <f t="shared" si="5"/>
        <v>-6.2958171625701054E-3</v>
      </c>
      <c r="N33" s="25">
        <f t="shared" si="6"/>
        <v>32</v>
      </c>
      <c r="O33" s="22">
        <f t="shared" si="7"/>
        <v>31</v>
      </c>
      <c r="P33" s="25">
        <f t="shared" si="8"/>
        <v>-175</v>
      </c>
      <c r="Q33" s="29">
        <f t="shared" si="9"/>
        <v>-5.0372758412250418E-3</v>
      </c>
      <c r="R33" s="25">
        <f t="shared" si="10"/>
        <v>32</v>
      </c>
      <c r="S33" s="30">
        <f t="shared" si="11"/>
        <v>31</v>
      </c>
    </row>
    <row r="34" spans="1:19" x14ac:dyDescent="0.2">
      <c r="A34" s="15" t="s">
        <v>35</v>
      </c>
      <c r="B34" s="16">
        <v>5146</v>
      </c>
      <c r="C34" s="17">
        <v>5194</v>
      </c>
      <c r="D34" s="18">
        <v>5466</v>
      </c>
      <c r="E34" s="18">
        <v>5367</v>
      </c>
      <c r="F34" s="18">
        <v>5519</v>
      </c>
      <c r="G34" s="19">
        <v>5505</v>
      </c>
      <c r="H34" s="17">
        <f t="shared" si="0"/>
        <v>-14</v>
      </c>
      <c r="I34" s="20">
        <f t="shared" si="1"/>
        <v>-2.5366914296067744E-3</v>
      </c>
      <c r="J34" s="21">
        <f t="shared" si="2"/>
        <v>15</v>
      </c>
      <c r="K34" s="22">
        <f t="shared" si="3"/>
        <v>27</v>
      </c>
      <c r="L34" s="23">
        <f t="shared" si="4"/>
        <v>39</v>
      </c>
      <c r="M34" s="24">
        <f t="shared" si="5"/>
        <v>7.1350164654226944E-3</v>
      </c>
      <c r="N34" s="25">
        <f t="shared" si="6"/>
        <v>24</v>
      </c>
      <c r="O34" s="22">
        <f t="shared" si="7"/>
        <v>17</v>
      </c>
      <c r="P34" s="25">
        <f t="shared" si="8"/>
        <v>138</v>
      </c>
      <c r="Q34" s="29">
        <f t="shared" si="9"/>
        <v>2.5712688652878679E-2</v>
      </c>
      <c r="R34" s="25">
        <f t="shared" si="10"/>
        <v>23</v>
      </c>
      <c r="S34" s="30">
        <f t="shared" si="11"/>
        <v>11</v>
      </c>
    </row>
    <row r="35" spans="1:19" x14ac:dyDescent="0.2">
      <c r="A35" s="15" t="s">
        <v>36</v>
      </c>
      <c r="B35" s="16">
        <v>43019</v>
      </c>
      <c r="C35" s="17">
        <v>43183</v>
      </c>
      <c r="D35" s="18">
        <v>44116</v>
      </c>
      <c r="E35" s="18">
        <v>44117</v>
      </c>
      <c r="F35" s="18">
        <v>44205</v>
      </c>
      <c r="G35" s="19">
        <v>44070</v>
      </c>
      <c r="H35" s="17">
        <f t="shared" si="0"/>
        <v>-135</v>
      </c>
      <c r="I35" s="20">
        <f t="shared" si="1"/>
        <v>-3.0539531727180602E-3</v>
      </c>
      <c r="J35" s="21">
        <f t="shared" si="2"/>
        <v>30</v>
      </c>
      <c r="K35" s="22">
        <f t="shared" si="3"/>
        <v>29</v>
      </c>
      <c r="L35" s="23">
        <f t="shared" si="4"/>
        <v>-46</v>
      </c>
      <c r="M35" s="24">
        <f t="shared" si="5"/>
        <v>-1.0427055943421637E-3</v>
      </c>
      <c r="N35" s="25">
        <f t="shared" si="6"/>
        <v>30</v>
      </c>
      <c r="O35" s="22">
        <f t="shared" si="7"/>
        <v>28</v>
      </c>
      <c r="P35" s="25">
        <f t="shared" si="8"/>
        <v>-47</v>
      </c>
      <c r="Q35" s="29">
        <f t="shared" si="9"/>
        <v>-1.0653489584513398E-3</v>
      </c>
      <c r="R35" s="25">
        <f t="shared" si="10"/>
        <v>30</v>
      </c>
      <c r="S35" s="30">
        <f t="shared" si="11"/>
        <v>29</v>
      </c>
    </row>
    <row r="36" spans="1:19" x14ac:dyDescent="0.2">
      <c r="A36" s="15" t="s">
        <v>37</v>
      </c>
      <c r="B36" s="16">
        <v>19413</v>
      </c>
      <c r="C36" s="17">
        <v>19514</v>
      </c>
      <c r="D36" s="18">
        <v>20773</v>
      </c>
      <c r="E36" s="18">
        <v>20574</v>
      </c>
      <c r="F36" s="18">
        <v>21309</v>
      </c>
      <c r="G36" s="19">
        <v>21305</v>
      </c>
      <c r="H36" s="17">
        <f t="shared" si="0"/>
        <v>-4</v>
      </c>
      <c r="I36" s="20">
        <f t="shared" si="1"/>
        <v>-1.8771411140827698E-4</v>
      </c>
      <c r="J36" s="21">
        <f t="shared" si="2"/>
        <v>12</v>
      </c>
      <c r="K36" s="22">
        <f t="shared" si="3"/>
        <v>12</v>
      </c>
      <c r="L36" s="23">
        <f t="shared" si="4"/>
        <v>532</v>
      </c>
      <c r="M36" s="24">
        <f t="shared" si="5"/>
        <v>2.5610167043758736E-2</v>
      </c>
      <c r="N36" s="25">
        <f t="shared" si="6"/>
        <v>9</v>
      </c>
      <c r="O36" s="22">
        <f t="shared" si="7"/>
        <v>5</v>
      </c>
      <c r="P36" s="25">
        <f t="shared" si="8"/>
        <v>731</v>
      </c>
      <c r="Q36" s="29">
        <f t="shared" si="9"/>
        <v>3.5530280937104974E-2</v>
      </c>
      <c r="R36" s="25">
        <f t="shared" si="10"/>
        <v>9</v>
      </c>
      <c r="S36" s="30">
        <f t="shared" si="11"/>
        <v>4</v>
      </c>
    </row>
    <row r="37" spans="1:19" x14ac:dyDescent="0.2">
      <c r="A37" s="15" t="s">
        <v>38</v>
      </c>
      <c r="B37" s="75">
        <v>11771</v>
      </c>
      <c r="C37" s="76">
        <v>11796</v>
      </c>
      <c r="D37" s="77">
        <v>12068</v>
      </c>
      <c r="E37" s="77">
        <v>12087</v>
      </c>
      <c r="F37" s="77">
        <v>12029</v>
      </c>
      <c r="G37" s="78">
        <v>11966</v>
      </c>
      <c r="H37" s="17">
        <f t="shared" si="0"/>
        <v>-63</v>
      </c>
      <c r="I37" s="20">
        <f t="shared" si="1"/>
        <v>-5.2373430875384264E-3</v>
      </c>
      <c r="J37" s="21">
        <f t="shared" si="2"/>
        <v>23</v>
      </c>
      <c r="K37" s="22">
        <f t="shared" si="3"/>
        <v>30</v>
      </c>
      <c r="L37" s="23">
        <f t="shared" si="4"/>
        <v>-102</v>
      </c>
      <c r="M37" s="24">
        <f t="shared" si="5"/>
        <v>-8.4521047398077309E-3</v>
      </c>
      <c r="N37" s="25">
        <f t="shared" si="6"/>
        <v>31</v>
      </c>
      <c r="O37" s="22">
        <f t="shared" si="7"/>
        <v>32</v>
      </c>
      <c r="P37" s="25">
        <f t="shared" si="8"/>
        <v>-121</v>
      </c>
      <c r="Q37" s="29">
        <f t="shared" si="9"/>
        <v>-1.0010755356995138E-2</v>
      </c>
      <c r="R37" s="25">
        <f t="shared" si="10"/>
        <v>31</v>
      </c>
      <c r="S37" s="30">
        <f t="shared" si="11"/>
        <v>32</v>
      </c>
    </row>
    <row r="38" spans="1:19" s="9" customFormat="1" ht="13.6" x14ac:dyDescent="0.25">
      <c r="A38" s="44" t="s">
        <v>39</v>
      </c>
      <c r="B38" s="67">
        <f>SUM(B6:B37)</f>
        <v>1000414</v>
      </c>
      <c r="C38" s="68">
        <f>SUM(C6:C37)</f>
        <v>1003261</v>
      </c>
      <c r="D38" s="69">
        <f>SUM(D6:D37)</f>
        <v>1053670</v>
      </c>
      <c r="E38" s="69">
        <f>SUM(E6:E37)</f>
        <v>1046340</v>
      </c>
      <c r="F38" s="69">
        <f>SUM(F6:F37)</f>
        <v>1067486</v>
      </c>
      <c r="G38" s="70">
        <f>SUM(G6:G37)</f>
        <v>1066620</v>
      </c>
      <c r="H38" s="45">
        <f>G38-F38</f>
        <v>-866</v>
      </c>
      <c r="I38" s="46">
        <f t="shared" si="1"/>
        <v>-8.1125185716723891E-4</v>
      </c>
      <c r="J38" s="47"/>
      <c r="K38" s="48"/>
      <c r="L38" s="49">
        <f t="shared" si="4"/>
        <v>12950</v>
      </c>
      <c r="M38" s="50">
        <f t="shared" si="5"/>
        <v>1.2290375544525389E-2</v>
      </c>
      <c r="N38" s="47"/>
      <c r="O38" s="48"/>
      <c r="P38" s="51">
        <f t="shared" si="8"/>
        <v>20280</v>
      </c>
      <c r="Q38" s="52">
        <f t="shared" si="9"/>
        <v>1.9381845289294208E-2</v>
      </c>
      <c r="R38" s="47"/>
      <c r="S38" s="48"/>
    </row>
    <row r="39" spans="1:19" s="5" customFormat="1" ht="12.1" customHeight="1" x14ac:dyDescent="0.2">
      <c r="C39" s="6"/>
      <c r="D39" s="6"/>
      <c r="H39" s="6"/>
    </row>
    <row r="40" spans="1:19" ht="23.3" customHeight="1" x14ac:dyDescent="0.2">
      <c r="A40" s="55" t="s">
        <v>40</v>
      </c>
      <c r="B40" s="55"/>
      <c r="C40" s="55"/>
      <c r="D40" s="55"/>
      <c r="E40" s="55"/>
      <c r="F40" s="55"/>
      <c r="G40" s="55"/>
      <c r="H40" s="55"/>
      <c r="I40" s="55"/>
      <c r="J40" s="55"/>
      <c r="K40" s="55"/>
      <c r="L40" s="55"/>
      <c r="M40" s="55"/>
      <c r="N40" s="55"/>
      <c r="O40" s="55"/>
      <c r="P40" s="55"/>
      <c r="Q40" s="55"/>
      <c r="R40" s="55"/>
      <c r="S40" s="55"/>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septiembre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2022-10-14T21:09:29Z</dcterms:modified>
</cp:coreProperties>
</file>