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6083" windowHeight="12512"/>
  </bookViews>
  <sheets>
    <sheet name="ta_septiemb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 i="1" l="1"/>
  <c r="H39" i="1"/>
  <c r="G39" i="1"/>
  <c r="F39" i="1"/>
  <c r="P39" i="1" s="1"/>
  <c r="E39" i="1"/>
  <c r="D39" i="1"/>
  <c r="C39" i="1"/>
  <c r="B39" i="1"/>
  <c r="R38" i="1"/>
  <c r="Q38" i="1"/>
  <c r="P38" i="1"/>
  <c r="O38" i="1"/>
  <c r="L38" i="1"/>
  <c r="N38" i="1" s="1"/>
  <c r="K38" i="1"/>
  <c r="M38" i="1" s="1"/>
  <c r="J38" i="1"/>
  <c r="I38" i="1"/>
  <c r="H38" i="1"/>
  <c r="G38" i="1"/>
  <c r="P37" i="1"/>
  <c r="R37" i="1" s="1"/>
  <c r="O37" i="1"/>
  <c r="Q37" i="1" s="1"/>
  <c r="N37" i="1"/>
  <c r="M37" i="1"/>
  <c r="L37" i="1"/>
  <c r="K37" i="1"/>
  <c r="H37" i="1"/>
  <c r="J37" i="1" s="1"/>
  <c r="G37" i="1"/>
  <c r="I37" i="1" s="1"/>
  <c r="R36" i="1"/>
  <c r="Q36" i="1"/>
  <c r="P36" i="1"/>
  <c r="O36" i="1"/>
  <c r="L36" i="1"/>
  <c r="N36" i="1" s="1"/>
  <c r="K36" i="1"/>
  <c r="M36" i="1" s="1"/>
  <c r="J36" i="1"/>
  <c r="I36" i="1"/>
  <c r="H36" i="1"/>
  <c r="G36" i="1"/>
  <c r="P35" i="1"/>
  <c r="R35" i="1" s="1"/>
  <c r="O35" i="1"/>
  <c r="Q35" i="1" s="1"/>
  <c r="N35" i="1"/>
  <c r="M35" i="1"/>
  <c r="L35" i="1"/>
  <c r="K35" i="1"/>
  <c r="H35" i="1"/>
  <c r="J35" i="1" s="1"/>
  <c r="G35" i="1"/>
  <c r="I35" i="1" s="1"/>
  <c r="R34" i="1"/>
  <c r="Q34" i="1"/>
  <c r="P34" i="1"/>
  <c r="O34" i="1"/>
  <c r="L34" i="1"/>
  <c r="N34" i="1" s="1"/>
  <c r="K34" i="1"/>
  <c r="M34" i="1" s="1"/>
  <c r="J34" i="1"/>
  <c r="I34" i="1"/>
  <c r="H34" i="1"/>
  <c r="G34" i="1"/>
  <c r="P33" i="1"/>
  <c r="R33" i="1" s="1"/>
  <c r="O33" i="1"/>
  <c r="Q33" i="1" s="1"/>
  <c r="N33" i="1"/>
  <c r="M33" i="1"/>
  <c r="L33" i="1"/>
  <c r="K33" i="1"/>
  <c r="H33" i="1"/>
  <c r="J33" i="1" s="1"/>
  <c r="G33" i="1"/>
  <c r="I33" i="1" s="1"/>
  <c r="R32" i="1"/>
  <c r="Q32" i="1"/>
  <c r="P32" i="1"/>
  <c r="O32" i="1"/>
  <c r="L32" i="1"/>
  <c r="N32" i="1" s="1"/>
  <c r="K32" i="1"/>
  <c r="M32" i="1" s="1"/>
  <c r="J32" i="1"/>
  <c r="I32" i="1"/>
  <c r="H32" i="1"/>
  <c r="G32" i="1"/>
  <c r="P31" i="1"/>
  <c r="R31" i="1" s="1"/>
  <c r="O31" i="1"/>
  <c r="Q31" i="1" s="1"/>
  <c r="N31" i="1"/>
  <c r="M31" i="1"/>
  <c r="L31" i="1"/>
  <c r="K31" i="1"/>
  <c r="H31" i="1"/>
  <c r="J31" i="1" s="1"/>
  <c r="G31" i="1"/>
  <c r="I31" i="1" s="1"/>
  <c r="R30" i="1"/>
  <c r="Q30" i="1"/>
  <c r="P30" i="1"/>
  <c r="O30" i="1"/>
  <c r="L30" i="1"/>
  <c r="N30" i="1" s="1"/>
  <c r="K30" i="1"/>
  <c r="M30" i="1" s="1"/>
  <c r="J30" i="1"/>
  <c r="I30" i="1"/>
  <c r="H30" i="1"/>
  <c r="G30" i="1"/>
  <c r="P29" i="1"/>
  <c r="R29" i="1" s="1"/>
  <c r="O29" i="1"/>
  <c r="Q29" i="1" s="1"/>
  <c r="N29" i="1"/>
  <c r="M29" i="1"/>
  <c r="L29" i="1"/>
  <c r="K29" i="1"/>
  <c r="H29" i="1"/>
  <c r="J29" i="1" s="1"/>
  <c r="G29" i="1"/>
  <c r="I29" i="1" s="1"/>
  <c r="R28" i="1"/>
  <c r="Q28" i="1"/>
  <c r="P28" i="1"/>
  <c r="O28" i="1"/>
  <c r="L28" i="1"/>
  <c r="N28" i="1" s="1"/>
  <c r="K28" i="1"/>
  <c r="M28" i="1" s="1"/>
  <c r="J28" i="1"/>
  <c r="I28" i="1"/>
  <c r="H28" i="1"/>
  <c r="G28" i="1"/>
  <c r="P27" i="1"/>
  <c r="R27" i="1" s="1"/>
  <c r="O27" i="1"/>
  <c r="Q27" i="1" s="1"/>
  <c r="N27" i="1"/>
  <c r="M27" i="1"/>
  <c r="L27" i="1"/>
  <c r="K27" i="1"/>
  <c r="H27" i="1"/>
  <c r="J27" i="1" s="1"/>
  <c r="G27" i="1"/>
  <c r="I27" i="1" s="1"/>
  <c r="R26" i="1"/>
  <c r="Q26" i="1"/>
  <c r="P26" i="1"/>
  <c r="O26" i="1"/>
  <c r="L26" i="1"/>
  <c r="N26" i="1" s="1"/>
  <c r="K26" i="1"/>
  <c r="M26" i="1" s="1"/>
  <c r="J26" i="1"/>
  <c r="I26" i="1"/>
  <c r="H26" i="1"/>
  <c r="G26" i="1"/>
  <c r="P25" i="1"/>
  <c r="R25" i="1" s="1"/>
  <c r="O25" i="1"/>
  <c r="Q25" i="1" s="1"/>
  <c r="N25" i="1"/>
  <c r="M25" i="1"/>
  <c r="L25" i="1"/>
  <c r="K25" i="1"/>
  <c r="H25" i="1"/>
  <c r="J25" i="1" s="1"/>
  <c r="G25" i="1"/>
  <c r="I25" i="1" s="1"/>
  <c r="R24" i="1"/>
  <c r="Q24" i="1"/>
  <c r="P24" i="1"/>
  <c r="O24" i="1"/>
  <c r="L24" i="1"/>
  <c r="N24" i="1" s="1"/>
  <c r="K24" i="1"/>
  <c r="M24" i="1" s="1"/>
  <c r="J24" i="1"/>
  <c r="I24" i="1"/>
  <c r="H24" i="1"/>
  <c r="G24" i="1"/>
  <c r="P23" i="1"/>
  <c r="R23" i="1" s="1"/>
  <c r="O23" i="1"/>
  <c r="Q23" i="1" s="1"/>
  <c r="N23" i="1"/>
  <c r="M23" i="1"/>
  <c r="L23" i="1"/>
  <c r="K23" i="1"/>
  <c r="H23" i="1"/>
  <c r="J23" i="1" s="1"/>
  <c r="G23" i="1"/>
  <c r="I23" i="1" s="1"/>
  <c r="R22" i="1"/>
  <c r="Q22" i="1"/>
  <c r="P22" i="1"/>
  <c r="O22" i="1"/>
  <c r="L22" i="1"/>
  <c r="N22" i="1" s="1"/>
  <c r="K22" i="1"/>
  <c r="M22" i="1" s="1"/>
  <c r="J22" i="1"/>
  <c r="I22" i="1"/>
  <c r="H22" i="1"/>
  <c r="G22" i="1"/>
  <c r="P21" i="1"/>
  <c r="R21" i="1" s="1"/>
  <c r="O21" i="1"/>
  <c r="Q21" i="1" s="1"/>
  <c r="N21" i="1"/>
  <c r="M21" i="1"/>
  <c r="L21" i="1"/>
  <c r="K21" i="1"/>
  <c r="H21" i="1"/>
  <c r="J21" i="1" s="1"/>
  <c r="G21" i="1"/>
  <c r="I21" i="1" s="1"/>
  <c r="R20" i="1"/>
  <c r="Q20" i="1"/>
  <c r="P20" i="1"/>
  <c r="O20" i="1"/>
  <c r="L20" i="1"/>
  <c r="N20" i="1" s="1"/>
  <c r="K20" i="1"/>
  <c r="M20" i="1" s="1"/>
  <c r="J20" i="1"/>
  <c r="I20" i="1"/>
  <c r="H20" i="1"/>
  <c r="G20" i="1"/>
  <c r="P19" i="1"/>
  <c r="R19" i="1" s="1"/>
  <c r="O19" i="1"/>
  <c r="Q19" i="1" s="1"/>
  <c r="N19" i="1"/>
  <c r="M19" i="1"/>
  <c r="L19" i="1"/>
  <c r="K19" i="1"/>
  <c r="H19" i="1"/>
  <c r="J19" i="1" s="1"/>
  <c r="G19" i="1"/>
  <c r="I19" i="1" s="1"/>
  <c r="R18" i="1"/>
  <c r="Q18" i="1"/>
  <c r="P18" i="1"/>
  <c r="O18" i="1"/>
  <c r="L18" i="1"/>
  <c r="N18" i="1" s="1"/>
  <c r="K18" i="1"/>
  <c r="M18" i="1" s="1"/>
  <c r="J18" i="1"/>
  <c r="I18" i="1"/>
  <c r="H18" i="1"/>
  <c r="G18" i="1"/>
  <c r="P17" i="1"/>
  <c r="R17" i="1" s="1"/>
  <c r="O17" i="1"/>
  <c r="Q17" i="1" s="1"/>
  <c r="N17" i="1"/>
  <c r="M17" i="1"/>
  <c r="L17" i="1"/>
  <c r="K17" i="1"/>
  <c r="H17" i="1"/>
  <c r="J17" i="1" s="1"/>
  <c r="G17" i="1"/>
  <c r="I17" i="1" s="1"/>
  <c r="R16" i="1"/>
  <c r="Q16" i="1"/>
  <c r="P16" i="1"/>
  <c r="O16" i="1"/>
  <c r="L16" i="1"/>
  <c r="N16" i="1" s="1"/>
  <c r="K16" i="1"/>
  <c r="M16" i="1" s="1"/>
  <c r="J16" i="1"/>
  <c r="I16" i="1"/>
  <c r="H16" i="1"/>
  <c r="G16" i="1"/>
  <c r="P15" i="1"/>
  <c r="R15" i="1" s="1"/>
  <c r="O15" i="1"/>
  <c r="Q15" i="1" s="1"/>
  <c r="N15" i="1"/>
  <c r="M15" i="1"/>
  <c r="L15" i="1"/>
  <c r="K15" i="1"/>
  <c r="H15" i="1"/>
  <c r="J15" i="1" s="1"/>
  <c r="G15" i="1"/>
  <c r="I15" i="1" s="1"/>
  <c r="R14" i="1"/>
  <c r="Q14" i="1"/>
  <c r="P14" i="1"/>
  <c r="O14" i="1"/>
  <c r="L14" i="1"/>
  <c r="N14" i="1" s="1"/>
  <c r="K14" i="1"/>
  <c r="M14" i="1" s="1"/>
  <c r="J14" i="1"/>
  <c r="I14" i="1"/>
  <c r="H14" i="1"/>
  <c r="G14" i="1"/>
  <c r="P13" i="1"/>
  <c r="R13" i="1" s="1"/>
  <c r="O13" i="1"/>
  <c r="Q13" i="1" s="1"/>
  <c r="N13" i="1"/>
  <c r="M13" i="1"/>
  <c r="L13" i="1"/>
  <c r="K13" i="1"/>
  <c r="H13" i="1"/>
  <c r="J13" i="1" s="1"/>
  <c r="G13" i="1"/>
  <c r="I13" i="1" s="1"/>
  <c r="R12" i="1"/>
  <c r="Q12" i="1"/>
  <c r="P12" i="1"/>
  <c r="O12" i="1"/>
  <c r="L12" i="1"/>
  <c r="N12" i="1" s="1"/>
  <c r="K12" i="1"/>
  <c r="M12" i="1" s="1"/>
  <c r="J12" i="1"/>
  <c r="I12" i="1"/>
  <c r="H12" i="1"/>
  <c r="G12" i="1"/>
  <c r="P11" i="1"/>
  <c r="R11" i="1" s="1"/>
  <c r="O11" i="1"/>
  <c r="Q11" i="1" s="1"/>
  <c r="N11" i="1"/>
  <c r="M11" i="1"/>
  <c r="L11" i="1"/>
  <c r="K11" i="1"/>
  <c r="H11" i="1"/>
  <c r="J11" i="1" s="1"/>
  <c r="G11" i="1"/>
  <c r="I11" i="1" s="1"/>
  <c r="R10" i="1"/>
  <c r="Q10" i="1"/>
  <c r="P10" i="1"/>
  <c r="O10" i="1"/>
  <c r="L10" i="1"/>
  <c r="N10" i="1" s="1"/>
  <c r="K10" i="1"/>
  <c r="M10" i="1" s="1"/>
  <c r="J10" i="1"/>
  <c r="I10" i="1"/>
  <c r="H10" i="1"/>
  <c r="G10" i="1"/>
  <c r="P9" i="1"/>
  <c r="R9" i="1" s="1"/>
  <c r="O9" i="1"/>
  <c r="Q9" i="1" s="1"/>
  <c r="N9" i="1"/>
  <c r="M9" i="1"/>
  <c r="L9" i="1"/>
  <c r="K9" i="1"/>
  <c r="H9" i="1"/>
  <c r="J9" i="1" s="1"/>
  <c r="G9" i="1"/>
  <c r="I9" i="1" s="1"/>
  <c r="R8" i="1"/>
  <c r="Q8" i="1"/>
  <c r="P8" i="1"/>
  <c r="O8" i="1"/>
  <c r="L8" i="1"/>
  <c r="N8" i="1" s="1"/>
  <c r="K8" i="1"/>
  <c r="M8" i="1" s="1"/>
  <c r="J8" i="1"/>
  <c r="I8" i="1"/>
  <c r="H8" i="1"/>
  <c r="G8" i="1"/>
  <c r="P7" i="1"/>
  <c r="R7" i="1" s="1"/>
  <c r="O7" i="1"/>
  <c r="Q7" i="1" s="1"/>
  <c r="N7" i="1"/>
  <c r="M7" i="1"/>
  <c r="L7" i="1"/>
  <c r="K7" i="1"/>
  <c r="H7" i="1"/>
  <c r="J7" i="1" s="1"/>
  <c r="G7" i="1"/>
  <c r="I7" i="1" s="1"/>
  <c r="L39" i="1" l="1"/>
  <c r="O39" i="1"/>
</calcChain>
</file>

<file path=xl/sharedStrings.xml><?xml version="1.0" encoding="utf-8"?>
<sst xmlns="http://schemas.openxmlformats.org/spreadsheetml/2006/main" count="59" uniqueCount="51">
  <si>
    <t>Trabajadores asegurados</t>
  </si>
  <si>
    <t>Por entidad federativa</t>
  </si>
  <si>
    <t>2019-2022</t>
  </si>
  <si>
    <t>Entidad federativa</t>
  </si>
  <si>
    <t>2020
Diciembre</t>
  </si>
  <si>
    <t>2021
Diciembre</t>
  </si>
  <si>
    <t>2021
Septiembre</t>
  </si>
  <si>
    <t>2022
Agosto</t>
  </si>
  <si>
    <t>2022
Septiembre</t>
  </si>
  <si>
    <t>Septiembre 2022 respecto a Agosto 2022</t>
  </si>
  <si>
    <t>Septiembre 2022 respecto a Diciembre 2021</t>
  </si>
  <si>
    <t>Septiembre 2022 respecto a Septiembre 2021</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</si>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</sst>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
      <b/>
      <sz val="8"/>
      <color rgb="FF404041"/>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60">
    <xf numFmtId="0" fontId="0" fillId="0" borderId="0" xfId="0"/>
    <xf numFmtId="0" fontId="3" fillId="0" borderId="0" xfId="0" applyFont="1"/>
    <xf numFmtId="0" fontId="4" fillId="0" borderId="0" xfId="0" applyFont="1" applyAlignment="1"/>
    <xf numFmtId="0" fontId="4" fillId="0" borderId="0" xfId="0" applyFont="1" applyAlignment="1">
      <alignment horizontal="left"/>
    </xf>
    <xf numFmtId="49" fontId="4" fillId="0" borderId="0" xfId="0" applyNumberFormat="1" applyFont="1" applyAlignment="1"/>
    <xf numFmtId="49" fontId="4" fillId="0" borderId="0" xfId="0" applyNumberFormat="1" applyFont="1" applyAlignment="1">
      <alignment horizontal="left"/>
    </xf>
    <xf numFmtId="0" fontId="0" fillId="0" borderId="0" xfId="0" applyAlignment="1">
      <alignment horizontal="left"/>
    </xf>
    <xf numFmtId="0" fontId="4" fillId="2" borderId="1"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2"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Border="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Border="1" applyAlignment="1">
      <alignment horizontal="right" vertical="center" wrapText="1"/>
    </xf>
    <xf numFmtId="0" fontId="6" fillId="4" borderId="0" xfId="0" applyNumberFormat="1" applyFont="1" applyFill="1" applyBorder="1" applyAlignment="1">
      <alignment horizontal="center" vertical="center" wrapText="1"/>
    </xf>
    <xf numFmtId="3" fontId="6" fillId="4" borderId="10" xfId="0" applyNumberFormat="1" applyFont="1" applyFill="1" applyBorder="1" applyAlignment="1">
      <alignment horizontal="center" vertical="center" wrapText="1"/>
    </xf>
    <xf numFmtId="3" fontId="6" fillId="4" borderId="9" xfId="0" applyNumberFormat="1" applyFont="1" applyFill="1" applyBorder="1" applyAlignment="1">
      <alignment horizontal="center" vertical="center" wrapText="1"/>
    </xf>
    <xf numFmtId="10" fontId="6" fillId="4" borderId="0" xfId="1" applyNumberFormat="1" applyFont="1" applyFill="1" applyBorder="1" applyAlignment="1">
      <alignment horizontal="center" vertical="center" wrapText="1"/>
    </xf>
    <xf numFmtId="3" fontId="6" fillId="4" borderId="0" xfId="0" applyNumberFormat="1" applyFont="1" applyFill="1" applyBorder="1" applyAlignment="1">
      <alignment horizontal="center" vertical="center" wrapText="1"/>
    </xf>
    <xf numFmtId="0" fontId="6" fillId="4" borderId="10" xfId="0" applyNumberFormat="1" applyFont="1" applyFill="1" applyBorder="1" applyAlignment="1">
      <alignment horizontal="center" vertical="center" wrapText="1"/>
    </xf>
    <xf numFmtId="0" fontId="0" fillId="0" borderId="0" xfId="0" applyFill="1"/>
    <xf numFmtId="0" fontId="4" fillId="5" borderId="9" xfId="0" applyFont="1" applyFill="1" applyBorder="1" applyAlignment="1">
      <alignment horizontal="left" vertical="center" wrapText="1"/>
    </xf>
    <xf numFmtId="3" fontId="4" fillId="5" borderId="0" xfId="2" applyNumberFormat="1" applyFont="1" applyFill="1" applyBorder="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Border="1" applyAlignment="1">
      <alignment horizontal="right" vertical="center" wrapText="1"/>
    </xf>
    <xf numFmtId="0" fontId="4" fillId="5" borderId="0" xfId="0" applyNumberFormat="1" applyFont="1" applyFill="1" applyBorder="1" applyAlignment="1">
      <alignment horizontal="center" vertical="center" wrapText="1"/>
    </xf>
    <xf numFmtId="3" fontId="4" fillId="5" borderId="10" xfId="0" applyNumberFormat="1" applyFont="1" applyFill="1" applyBorder="1" applyAlignment="1">
      <alignment horizontal="center" vertical="center" wrapText="1"/>
    </xf>
    <xf numFmtId="3" fontId="4" fillId="5" borderId="9" xfId="0" applyNumberFormat="1" applyFont="1" applyFill="1" applyBorder="1" applyAlignment="1">
      <alignment horizontal="center" vertical="center" wrapText="1"/>
    </xf>
    <xf numFmtId="10" fontId="4" fillId="5" borderId="0" xfId="1" applyNumberFormat="1" applyFont="1" applyFill="1" applyBorder="1" applyAlignment="1">
      <alignment horizontal="center" vertical="center" wrapText="1"/>
    </xf>
    <xf numFmtId="3" fontId="4" fillId="5" borderId="0"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0" fontId="4" fillId="6" borderId="7" xfId="0" applyFont="1" applyFill="1" applyBorder="1" applyAlignment="1">
      <alignment horizontal="left" vertical="center" wrapText="1"/>
    </xf>
    <xf numFmtId="3" fontId="4" fillId="6" borderId="8" xfId="2" applyNumberFormat="1" applyFont="1" applyFill="1" applyBorder="1" applyAlignment="1">
      <alignment horizontal="right" vertical="center" wrapText="1"/>
    </xf>
    <xf numFmtId="3" fontId="4" fillId="6" borderId="8" xfId="0" applyNumberFormat="1" applyFont="1" applyFill="1" applyBorder="1"/>
    <xf numFmtId="3" fontId="4" fillId="6" borderId="7" xfId="2" applyNumberFormat="1" applyFont="1" applyFill="1" applyBorder="1" applyAlignment="1">
      <alignment horizontal="right" vertical="center" wrapText="1"/>
    </xf>
    <xf numFmtId="10" fontId="4" fillId="6" borderId="8" xfId="1" applyNumberFormat="1" applyFont="1" applyFill="1" applyBorder="1" applyAlignment="1">
      <alignment horizontal="right" vertical="center" wrapText="1"/>
    </xf>
    <xf numFmtId="3" fontId="4" fillId="6" borderId="4" xfId="0" applyNumberFormat="1" applyFont="1" applyFill="1" applyBorder="1"/>
    <xf numFmtId="3" fontId="4" fillId="6" borderId="8" xfId="0" applyNumberFormat="1" applyFont="1" applyFill="1" applyBorder="1" applyAlignment="1">
      <alignment horizontal="right" vertical="center" wrapText="1"/>
    </xf>
    <xf numFmtId="0" fontId="7" fillId="6" borderId="8" xfId="0" applyFont="1" applyFill="1" applyBorder="1"/>
    <xf numFmtId="3" fontId="4" fillId="6" borderId="7" xfId="0" applyNumberFormat="1" applyFont="1" applyFill="1" applyBorder="1" applyAlignment="1">
      <alignment horizontal="center" vertical="center" wrapText="1"/>
    </xf>
    <xf numFmtId="10" fontId="4" fillId="6" borderId="8" xfId="1" applyNumberFormat="1" applyFont="1" applyFill="1" applyBorder="1" applyAlignment="1">
      <alignment horizontal="center" vertical="center" wrapText="1"/>
    </xf>
    <xf numFmtId="0" fontId="7" fillId="6" borderId="4" xfId="0" applyFont="1" applyFill="1" applyBorder="1"/>
    <xf numFmtId="0" fontId="7" fillId="0" borderId="0" xfId="0" applyFont="1"/>
    <xf numFmtId="0" fontId="0" fillId="4" borderId="0" xfId="0" applyFill="1"/>
    <xf numFmtId="3" fontId="8" fillId="0" borderId="0" xfId="0" applyNumberFormat="1" applyFont="1"/>
    <xf numFmtId="3" fontId="9" fillId="4" borderId="0" xfId="1" applyNumberFormat="1" applyFont="1" applyFill="1"/>
    <xf numFmtId="3" fontId="9" fillId="4" borderId="0" xfId="0" applyNumberFormat="1" applyFont="1" applyFill="1"/>
    <xf numFmtId="0" fontId="6" fillId="0" borderId="0" xfId="0" applyFont="1" applyBorder="1" applyAlignment="1">
      <alignment horizontal="left" wrapText="1"/>
    </xf>
    <xf numFmtId="0" fontId="4" fillId="0" borderId="0" xfId="0" applyFont="1"/>
    <xf numFmtId="10" fontId="0" fillId="0" borderId="0" xfId="1" applyNumberFormat="1" applyFont="1"/>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2"/>
  <sheetViews>
    <sheetView showGridLines="0" tabSelected="1" zoomScaleNormal="100" workbookViewId="0">
      <selection activeCell="D32" sqref="D32"/>
    </sheetView>
  </sheetViews>
  <sheetFormatPr baseColWidth="10" defaultColWidth="9.125" defaultRowHeight="12.9" x14ac:dyDescent="0.2"/>
  <cols>
    <col min="1" max="1" width="16" customWidth="1"/>
    <col min="2" max="3" width="10.375" customWidth="1"/>
    <col min="4" max="4" width="9.25" customWidth="1"/>
    <col min="5" max="10" width="10.125" customWidth="1"/>
    <col min="11" max="11" width="10.375" customWidth="1"/>
    <col min="12" max="14" width="9.875" customWidth="1"/>
    <col min="15" max="15" width="9.375" bestFit="1" customWidth="1"/>
    <col min="16" max="16" width="10.625" bestFit="1" customWidth="1"/>
  </cols>
  <sheetData>
    <row r="1" spans="1:18" x14ac:dyDescent="0.2">
      <c r="A1" s="1" t="s">
        <v>0</v>
      </c>
      <c r="B1" s="2"/>
      <c r="C1" s="2"/>
      <c r="D1" s="2"/>
      <c r="E1" s="2"/>
      <c r="F1" s="2"/>
      <c r="G1" s="2"/>
      <c r="H1" s="2"/>
      <c r="I1" s="2"/>
      <c r="J1" s="2"/>
      <c r="K1" s="2"/>
      <c r="L1" s="2"/>
      <c r="M1" s="2"/>
      <c r="N1" s="3"/>
    </row>
    <row r="2" spans="1:18" x14ac:dyDescent="0.2">
      <c r="A2" s="1" t="s">
        <v>1</v>
      </c>
      <c r="B2" s="2"/>
      <c r="C2" s="2"/>
      <c r="D2" s="2"/>
      <c r="E2" s="2"/>
      <c r="F2" s="2"/>
      <c r="G2" s="2"/>
      <c r="H2" s="2"/>
      <c r="I2" s="2"/>
      <c r="J2" s="2"/>
      <c r="K2" s="2"/>
      <c r="L2" s="2"/>
      <c r="M2" s="2"/>
      <c r="N2" s="3"/>
    </row>
    <row r="3" spans="1:18" x14ac:dyDescent="0.2">
      <c r="A3" s="1" t="s">
        <v>2</v>
      </c>
      <c r="B3" s="4"/>
      <c r="C3" s="4"/>
      <c r="D3" s="4"/>
      <c r="E3" s="4"/>
      <c r="F3" s="4"/>
      <c r="G3" s="4"/>
      <c r="H3" s="4"/>
      <c r="I3" s="4"/>
      <c r="J3" s="4"/>
      <c r="K3" s="4"/>
      <c r="L3" s="4"/>
      <c r="M3" s="4"/>
      <c r="N3" s="5"/>
    </row>
    <row r="4" spans="1:18" x14ac:dyDescent="0.2">
      <c r="A4" s="6"/>
      <c r="B4" s="6"/>
      <c r="C4" s="6"/>
      <c r="D4" s="6"/>
      <c r="E4" s="6"/>
      <c r="F4" s="6"/>
      <c r="G4" s="6"/>
      <c r="H4" s="6"/>
      <c r="I4" s="6"/>
      <c r="J4" s="6"/>
      <c r="K4" s="6"/>
      <c r="L4" s="6"/>
      <c r="M4" s="6"/>
      <c r="N4" s="6"/>
    </row>
    <row r="5" spans="1:18" ht="18" customHeight="1" x14ac:dyDescent="0.2">
      <c r="A5" s="7" t="s">
        <v>3</v>
      </c>
      <c r="B5" s="8" t="s">
        <v>4</v>
      </c>
      <c r="C5" s="8" t="s">
        <v>5</v>
      </c>
      <c r="D5" s="8" t="s">
        <v>6</v>
      </c>
      <c r="E5" s="8" t="s">
        <v>7</v>
      </c>
      <c r="F5" s="8" t="s">
        <v>8</v>
      </c>
      <c r="G5" s="9" t="s">
        <v>9</v>
      </c>
      <c r="H5" s="9"/>
      <c r="I5" s="9"/>
      <c r="J5" s="9"/>
      <c r="K5" s="10" t="s">
        <v>10</v>
      </c>
      <c r="L5" s="9"/>
      <c r="M5" s="9"/>
      <c r="N5" s="9"/>
      <c r="O5" s="9" t="s">
        <v>11</v>
      </c>
      <c r="P5" s="9"/>
      <c r="Q5" s="9"/>
      <c r="R5" s="9"/>
    </row>
    <row r="6" spans="1:18" ht="46.55" customHeight="1" x14ac:dyDescent="0.2">
      <c r="A6" s="11"/>
      <c r="B6" s="12"/>
      <c r="C6" s="12"/>
      <c r="D6" s="12"/>
      <c r="E6" s="12"/>
      <c r="F6" s="12"/>
      <c r="G6" s="13" t="s">
        <v>12</v>
      </c>
      <c r="H6" s="14" t="s">
        <v>13</v>
      </c>
      <c r="I6" s="14" t="s">
        <v>14</v>
      </c>
      <c r="J6" s="15" t="s">
        <v>15</v>
      </c>
      <c r="K6" s="14" t="s">
        <v>12</v>
      </c>
      <c r="L6" s="14" t="s">
        <v>13</v>
      </c>
      <c r="M6" s="14" t="s">
        <v>14</v>
      </c>
      <c r="N6" s="15" t="s">
        <v>15</v>
      </c>
      <c r="O6" s="13" t="s">
        <v>12</v>
      </c>
      <c r="P6" s="14" t="s">
        <v>13</v>
      </c>
      <c r="Q6" s="14" t="s">
        <v>14</v>
      </c>
      <c r="R6" s="15" t="s">
        <v>15</v>
      </c>
    </row>
    <row r="7" spans="1:18" ht="12.75" customHeight="1" x14ac:dyDescent="0.2">
      <c r="A7" s="16" t="s">
        <v>16</v>
      </c>
      <c r="B7" s="17">
        <v>321424</v>
      </c>
      <c r="C7" s="17">
        <v>335529</v>
      </c>
      <c r="D7" s="17">
        <v>338890</v>
      </c>
      <c r="E7" s="17">
        <v>341234</v>
      </c>
      <c r="F7" s="17">
        <v>344149</v>
      </c>
      <c r="G7" s="18">
        <f>F7-E7</f>
        <v>2915</v>
      </c>
      <c r="H7" s="19">
        <f>F7/E7-1</f>
        <v>8.5425250707724665E-3</v>
      </c>
      <c r="I7" s="17">
        <f>_xlfn.RANK.EQ(G7,$G$7:$G$38)</f>
        <v>17</v>
      </c>
      <c r="J7" s="20">
        <f>_xlfn.RANK.EQ(H7,$H$7:$H$38)</f>
        <v>12</v>
      </c>
      <c r="K7" s="21">
        <f>F7-C7</f>
        <v>8620</v>
      </c>
      <c r="L7" s="19">
        <f>F7/C7-1</f>
        <v>2.5690774865957833E-2</v>
      </c>
      <c r="M7" s="22">
        <f>_xlfn.RANK.EQ(K7,$K$7:$K$38)</f>
        <v>20</v>
      </c>
      <c r="N7" s="23">
        <f>_xlfn.RANK.EQ(L7,$L$7:$L$38)</f>
        <v>22</v>
      </c>
      <c r="O7" s="24">
        <f>F7-D7</f>
        <v>5259</v>
      </c>
      <c r="P7" s="25">
        <f>F7/D7-1</f>
        <v>1.5518309776033412E-2</v>
      </c>
      <c r="Q7" s="26">
        <f>_xlfn.RANK.EQ(O7,$O$7:$O$38)</f>
        <v>26</v>
      </c>
      <c r="R7" s="27">
        <f>_xlfn.RANK.EQ(P7,$P$7:$P$38)</f>
        <v>27</v>
      </c>
    </row>
    <row r="8" spans="1:18" x14ac:dyDescent="0.2">
      <c r="A8" s="16" t="s">
        <v>17</v>
      </c>
      <c r="B8" s="17">
        <v>944174</v>
      </c>
      <c r="C8" s="17">
        <v>1004354</v>
      </c>
      <c r="D8" s="17">
        <v>1026466</v>
      </c>
      <c r="E8" s="17">
        <v>1052097</v>
      </c>
      <c r="F8" s="17">
        <v>1062439</v>
      </c>
      <c r="G8" s="18">
        <f t="shared" ref="G8:G39" si="0">F8-E8</f>
        <v>10342</v>
      </c>
      <c r="H8" s="19">
        <f t="shared" ref="H8:H39" si="1">F8/E8-1</f>
        <v>9.8298921107085047E-3</v>
      </c>
      <c r="I8" s="17">
        <f t="shared" ref="I8:I38" si="2">_xlfn.RANK.EQ(G8,$G$7:$G$38)</f>
        <v>6</v>
      </c>
      <c r="J8" s="20">
        <f t="shared" ref="J8:J38" si="3">_xlfn.RANK.EQ(H8,$H$7:$H$38)</f>
        <v>7</v>
      </c>
      <c r="K8" s="21">
        <f t="shared" ref="K8:K39" si="4">F8-C8</f>
        <v>58085</v>
      </c>
      <c r="L8" s="19">
        <f t="shared" ref="L8:L39" si="5">F8/C8-1</f>
        <v>5.7833194272139066E-2</v>
      </c>
      <c r="M8" s="22">
        <f t="shared" ref="M8:M38" si="6">_xlfn.RANK.EQ(K8,$K$7:$K$38)</f>
        <v>5</v>
      </c>
      <c r="N8" s="23">
        <f t="shared" ref="N8:N38" si="7">_xlfn.RANK.EQ(L8,$L$7:$L$38)</f>
        <v>8</v>
      </c>
      <c r="O8" s="24">
        <f t="shared" ref="O8:O39" si="8">F8-D8</f>
        <v>35973</v>
      </c>
      <c r="P8" s="25">
        <f t="shared" ref="P8:P39" si="9">F8/D8-1</f>
        <v>3.5045486163204576E-2</v>
      </c>
      <c r="Q8" s="26">
        <f t="shared" ref="Q8:Q38" si="10">_xlfn.RANK.EQ(O8,$O$7:$O$38)</f>
        <v>7</v>
      </c>
      <c r="R8" s="27">
        <f t="shared" ref="R8:R38" si="11">_xlfn.RANK.EQ(P8,$P$7:$P$38)</f>
        <v>17</v>
      </c>
    </row>
    <row r="9" spans="1:18" x14ac:dyDescent="0.2">
      <c r="A9" s="16" t="s">
        <v>18</v>
      </c>
      <c r="B9" s="17">
        <v>170112</v>
      </c>
      <c r="C9" s="17">
        <v>190885</v>
      </c>
      <c r="D9" s="17">
        <v>191774</v>
      </c>
      <c r="E9" s="17">
        <v>210154</v>
      </c>
      <c r="F9" s="17">
        <v>215340</v>
      </c>
      <c r="G9" s="18">
        <f t="shared" si="0"/>
        <v>5186</v>
      </c>
      <c r="H9" s="19">
        <f t="shared" si="1"/>
        <v>2.4677141524786617E-2</v>
      </c>
      <c r="I9" s="17">
        <f t="shared" si="2"/>
        <v>11</v>
      </c>
      <c r="J9" s="20">
        <f t="shared" si="3"/>
        <v>1</v>
      </c>
      <c r="K9" s="21">
        <f t="shared" si="4"/>
        <v>24455</v>
      </c>
      <c r="L9" s="19">
        <f t="shared" si="5"/>
        <v>0.12811378578725408</v>
      </c>
      <c r="M9" s="22">
        <f t="shared" si="6"/>
        <v>12</v>
      </c>
      <c r="N9" s="23">
        <f t="shared" si="7"/>
        <v>1</v>
      </c>
      <c r="O9" s="24">
        <f t="shared" si="8"/>
        <v>23566</v>
      </c>
      <c r="P9" s="25">
        <f t="shared" si="9"/>
        <v>0.12288422831040702</v>
      </c>
      <c r="Q9" s="26">
        <f t="shared" si="10"/>
        <v>12</v>
      </c>
      <c r="R9" s="27">
        <f t="shared" si="11"/>
        <v>2</v>
      </c>
    </row>
    <row r="10" spans="1:18" ht="14.95" customHeight="1" x14ac:dyDescent="0.2">
      <c r="A10" s="16" t="s">
        <v>19</v>
      </c>
      <c r="B10" s="17">
        <v>125731</v>
      </c>
      <c r="C10" s="17">
        <v>131218</v>
      </c>
      <c r="D10" s="17">
        <v>131815</v>
      </c>
      <c r="E10" s="17">
        <v>134517</v>
      </c>
      <c r="F10" s="17">
        <v>135641</v>
      </c>
      <c r="G10" s="18">
        <f t="shared" si="0"/>
        <v>1124</v>
      </c>
      <c r="H10" s="19">
        <f t="shared" si="1"/>
        <v>8.3558211973207008E-3</v>
      </c>
      <c r="I10" s="17">
        <f t="shared" si="2"/>
        <v>27</v>
      </c>
      <c r="J10" s="20">
        <f t="shared" si="3"/>
        <v>13</v>
      </c>
      <c r="K10" s="21">
        <f t="shared" si="4"/>
        <v>4423</v>
      </c>
      <c r="L10" s="19">
        <f t="shared" si="5"/>
        <v>3.3707265771464323E-2</v>
      </c>
      <c r="M10" s="22">
        <f t="shared" si="6"/>
        <v>25</v>
      </c>
      <c r="N10" s="23">
        <f t="shared" si="7"/>
        <v>18</v>
      </c>
      <c r="O10" s="24">
        <f>F10-D10</f>
        <v>3826</v>
      </c>
      <c r="P10" s="25">
        <f t="shared" si="9"/>
        <v>2.9025528202404782E-2</v>
      </c>
      <c r="Q10" s="26">
        <f t="shared" si="10"/>
        <v>28</v>
      </c>
      <c r="R10" s="27">
        <f t="shared" si="11"/>
        <v>22</v>
      </c>
    </row>
    <row r="11" spans="1:18" x14ac:dyDescent="0.2">
      <c r="A11" s="16" t="s">
        <v>20</v>
      </c>
      <c r="B11" s="17">
        <v>221463</v>
      </c>
      <c r="C11" s="17">
        <v>235059</v>
      </c>
      <c r="D11" s="17">
        <v>231748</v>
      </c>
      <c r="E11" s="17">
        <v>237944</v>
      </c>
      <c r="F11" s="17">
        <v>238994</v>
      </c>
      <c r="G11" s="18">
        <f t="shared" si="0"/>
        <v>1050</v>
      </c>
      <c r="H11" s="19">
        <f t="shared" si="1"/>
        <v>4.4128030124734874E-3</v>
      </c>
      <c r="I11" s="17">
        <f t="shared" si="2"/>
        <v>29</v>
      </c>
      <c r="J11" s="20">
        <f t="shared" si="3"/>
        <v>28</v>
      </c>
      <c r="K11" s="21">
        <f t="shared" si="4"/>
        <v>3935</v>
      </c>
      <c r="L11" s="19">
        <f t="shared" si="5"/>
        <v>1.6740477922564168E-2</v>
      </c>
      <c r="M11" s="22">
        <f t="shared" si="6"/>
        <v>27</v>
      </c>
      <c r="N11" s="23">
        <f t="shared" si="7"/>
        <v>26</v>
      </c>
      <c r="O11" s="24">
        <f>F11-D11</f>
        <v>7246</v>
      </c>
      <c r="P11" s="25">
        <f t="shared" si="9"/>
        <v>3.1266720748399202E-2</v>
      </c>
      <c r="Q11" s="26">
        <f t="shared" si="10"/>
        <v>21</v>
      </c>
      <c r="R11" s="27">
        <f t="shared" si="11"/>
        <v>21</v>
      </c>
    </row>
    <row r="12" spans="1:18" x14ac:dyDescent="0.2">
      <c r="A12" s="16" t="s">
        <v>21</v>
      </c>
      <c r="B12" s="17">
        <v>903594</v>
      </c>
      <c r="C12" s="17">
        <v>930477</v>
      </c>
      <c r="D12" s="17">
        <v>939840</v>
      </c>
      <c r="E12" s="17">
        <v>968430</v>
      </c>
      <c r="F12" s="17">
        <v>973906</v>
      </c>
      <c r="G12" s="18">
        <f t="shared" si="0"/>
        <v>5476</v>
      </c>
      <c r="H12" s="19">
        <f t="shared" si="1"/>
        <v>5.6545129746083944E-3</v>
      </c>
      <c r="I12" s="17">
        <f t="shared" si="2"/>
        <v>10</v>
      </c>
      <c r="J12" s="20">
        <f t="shared" si="3"/>
        <v>22</v>
      </c>
      <c r="K12" s="21">
        <f t="shared" si="4"/>
        <v>43429</v>
      </c>
      <c r="L12" s="19">
        <f t="shared" si="5"/>
        <v>4.6673910263230534E-2</v>
      </c>
      <c r="M12" s="22">
        <f t="shared" si="6"/>
        <v>7</v>
      </c>
      <c r="N12" s="23">
        <f t="shared" si="7"/>
        <v>12</v>
      </c>
      <c r="O12" s="24">
        <f t="shared" si="8"/>
        <v>34066</v>
      </c>
      <c r="P12" s="25">
        <f t="shared" si="9"/>
        <v>3.624659516513451E-2</v>
      </c>
      <c r="Q12" s="26">
        <f t="shared" si="10"/>
        <v>10</v>
      </c>
      <c r="R12" s="27">
        <f t="shared" si="11"/>
        <v>14</v>
      </c>
    </row>
    <row r="13" spans="1:18" x14ac:dyDescent="0.2">
      <c r="A13" s="16" t="s">
        <v>22</v>
      </c>
      <c r="B13" s="17">
        <v>3246669</v>
      </c>
      <c r="C13" s="17">
        <v>3312592</v>
      </c>
      <c r="D13" s="17">
        <v>3285182</v>
      </c>
      <c r="E13" s="17">
        <v>3367457</v>
      </c>
      <c r="F13" s="17">
        <v>3397330</v>
      </c>
      <c r="G13" s="18">
        <f t="shared" si="0"/>
        <v>29873</v>
      </c>
      <c r="H13" s="19">
        <f t="shared" si="1"/>
        <v>8.8710858074803056E-3</v>
      </c>
      <c r="I13" s="17">
        <f t="shared" si="2"/>
        <v>1</v>
      </c>
      <c r="J13" s="20">
        <f t="shared" si="3"/>
        <v>10</v>
      </c>
      <c r="K13" s="21">
        <f t="shared" si="4"/>
        <v>84738</v>
      </c>
      <c r="L13" s="19">
        <f t="shared" si="5"/>
        <v>2.5580572554664061E-2</v>
      </c>
      <c r="M13" s="22">
        <f t="shared" si="6"/>
        <v>2</v>
      </c>
      <c r="N13" s="23">
        <f t="shared" si="7"/>
        <v>23</v>
      </c>
      <c r="O13" s="24">
        <f t="shared" si="8"/>
        <v>112148</v>
      </c>
      <c r="P13" s="25">
        <f t="shared" si="9"/>
        <v>3.4137530279905404E-2</v>
      </c>
      <c r="Q13" s="26">
        <f t="shared" si="10"/>
        <v>1</v>
      </c>
      <c r="R13" s="27">
        <f t="shared" si="11"/>
        <v>19</v>
      </c>
    </row>
    <row r="14" spans="1:18" x14ac:dyDescent="0.2">
      <c r="A14" s="16" t="s">
        <v>23</v>
      </c>
      <c r="B14" s="17">
        <v>757473</v>
      </c>
      <c r="C14" s="17">
        <v>789468</v>
      </c>
      <c r="D14" s="17">
        <v>798128</v>
      </c>
      <c r="E14" s="17">
        <v>827318</v>
      </c>
      <c r="F14" s="17">
        <v>833383</v>
      </c>
      <c r="G14" s="18">
        <f t="shared" si="0"/>
        <v>6065</v>
      </c>
      <c r="H14" s="19">
        <f t="shared" si="1"/>
        <v>7.3309174948448241E-3</v>
      </c>
      <c r="I14" s="17">
        <f t="shared" si="2"/>
        <v>9</v>
      </c>
      <c r="J14" s="20">
        <f t="shared" si="3"/>
        <v>18</v>
      </c>
      <c r="K14" s="21">
        <f t="shared" si="4"/>
        <v>43915</v>
      </c>
      <c r="L14" s="19">
        <f t="shared" si="5"/>
        <v>5.5626067174350258E-2</v>
      </c>
      <c r="M14" s="22">
        <f t="shared" si="6"/>
        <v>6</v>
      </c>
      <c r="N14" s="23">
        <f t="shared" si="7"/>
        <v>9</v>
      </c>
      <c r="O14" s="24">
        <f t="shared" si="8"/>
        <v>35255</v>
      </c>
      <c r="P14" s="25">
        <f t="shared" si="9"/>
        <v>4.4172112743820602E-2</v>
      </c>
      <c r="Q14" s="26">
        <f t="shared" si="10"/>
        <v>8</v>
      </c>
      <c r="R14" s="27">
        <f t="shared" si="11"/>
        <v>12</v>
      </c>
    </row>
    <row r="15" spans="1:18" x14ac:dyDescent="0.2">
      <c r="A15" s="16" t="s">
        <v>24</v>
      </c>
      <c r="B15" s="17">
        <v>135945</v>
      </c>
      <c r="C15" s="17">
        <v>140370</v>
      </c>
      <c r="D15" s="17">
        <v>142090</v>
      </c>
      <c r="E15" s="17">
        <v>144538</v>
      </c>
      <c r="F15" s="17">
        <v>145810</v>
      </c>
      <c r="G15" s="18">
        <f t="shared" si="0"/>
        <v>1272</v>
      </c>
      <c r="H15" s="19">
        <f t="shared" si="1"/>
        <v>8.8004538598847049E-3</v>
      </c>
      <c r="I15" s="17">
        <f t="shared" si="2"/>
        <v>25</v>
      </c>
      <c r="J15" s="20">
        <f t="shared" si="3"/>
        <v>11</v>
      </c>
      <c r="K15" s="21">
        <f t="shared" si="4"/>
        <v>5440</v>
      </c>
      <c r="L15" s="19">
        <f t="shared" si="5"/>
        <v>3.8754719669445103E-2</v>
      </c>
      <c r="M15" s="22">
        <f t="shared" si="6"/>
        <v>23</v>
      </c>
      <c r="N15" s="23">
        <f t="shared" si="7"/>
        <v>16</v>
      </c>
      <c r="O15" s="24">
        <f t="shared" si="8"/>
        <v>3720</v>
      </c>
      <c r="P15" s="25">
        <f t="shared" si="9"/>
        <v>2.6180589767049067E-2</v>
      </c>
      <c r="Q15" s="26">
        <f t="shared" si="10"/>
        <v>29</v>
      </c>
      <c r="R15" s="27">
        <f t="shared" si="11"/>
        <v>23</v>
      </c>
    </row>
    <row r="16" spans="1:18" x14ac:dyDescent="0.2">
      <c r="A16" s="16" t="s">
        <v>25</v>
      </c>
      <c r="B16" s="17">
        <v>239136</v>
      </c>
      <c r="C16" s="17">
        <v>254204</v>
      </c>
      <c r="D16" s="17">
        <v>253375</v>
      </c>
      <c r="E16" s="17">
        <v>257495</v>
      </c>
      <c r="F16" s="17">
        <v>258835</v>
      </c>
      <c r="G16" s="18">
        <f t="shared" si="0"/>
        <v>1340</v>
      </c>
      <c r="H16" s="19">
        <f t="shared" si="1"/>
        <v>5.2039845433891063E-3</v>
      </c>
      <c r="I16" s="17">
        <f t="shared" si="2"/>
        <v>23</v>
      </c>
      <c r="J16" s="20">
        <f t="shared" si="3"/>
        <v>25</v>
      </c>
      <c r="K16" s="21">
        <f t="shared" si="4"/>
        <v>4631</v>
      </c>
      <c r="L16" s="19">
        <f t="shared" si="5"/>
        <v>1.8217651964563819E-2</v>
      </c>
      <c r="M16" s="22">
        <f t="shared" si="6"/>
        <v>24</v>
      </c>
      <c r="N16" s="23">
        <f t="shared" si="7"/>
        <v>25</v>
      </c>
      <c r="O16" s="24">
        <f t="shared" si="8"/>
        <v>5460</v>
      </c>
      <c r="P16" s="25">
        <f t="shared" si="9"/>
        <v>2.154908732116434E-2</v>
      </c>
      <c r="Q16" s="26">
        <f t="shared" si="10"/>
        <v>25</v>
      </c>
      <c r="R16" s="27">
        <f>_xlfn.RANK.EQ(P16,$P$7:$P$38)</f>
        <v>24</v>
      </c>
    </row>
    <row r="17" spans="1:18" x14ac:dyDescent="0.2">
      <c r="A17" s="16" t="s">
        <v>26</v>
      </c>
      <c r="B17" s="17">
        <v>1593415</v>
      </c>
      <c r="C17" s="17">
        <v>1650381</v>
      </c>
      <c r="D17" s="17">
        <v>1644896</v>
      </c>
      <c r="E17" s="17">
        <v>1711288</v>
      </c>
      <c r="F17" s="17">
        <v>1724144</v>
      </c>
      <c r="G17" s="18">
        <f t="shared" si="0"/>
        <v>12856</v>
      </c>
      <c r="H17" s="19">
        <f t="shared" si="1"/>
        <v>7.5124701394504445E-3</v>
      </c>
      <c r="I17" s="17">
        <f t="shared" si="2"/>
        <v>4</v>
      </c>
      <c r="J17" s="20">
        <f t="shared" si="3"/>
        <v>15</v>
      </c>
      <c r="K17" s="21">
        <f t="shared" si="4"/>
        <v>73763</v>
      </c>
      <c r="L17" s="19">
        <f t="shared" si="5"/>
        <v>4.4694528111993481E-2</v>
      </c>
      <c r="M17" s="22">
        <f t="shared" si="6"/>
        <v>4</v>
      </c>
      <c r="N17" s="23">
        <f t="shared" si="7"/>
        <v>13</v>
      </c>
      <c r="O17" s="24">
        <f t="shared" si="8"/>
        <v>79248</v>
      </c>
      <c r="P17" s="25">
        <f t="shared" si="9"/>
        <v>4.8178121899500104E-2</v>
      </c>
      <c r="Q17" s="26">
        <f t="shared" si="10"/>
        <v>4</v>
      </c>
      <c r="R17" s="27">
        <f t="shared" si="11"/>
        <v>9</v>
      </c>
    </row>
    <row r="18" spans="1:18" x14ac:dyDescent="0.2">
      <c r="A18" s="16" t="s">
        <v>27</v>
      </c>
      <c r="B18" s="17">
        <v>973396</v>
      </c>
      <c r="C18" s="17">
        <v>1014873</v>
      </c>
      <c r="D18" s="17">
        <v>1015502</v>
      </c>
      <c r="E18" s="17">
        <v>1043826</v>
      </c>
      <c r="F18" s="17">
        <v>1050754</v>
      </c>
      <c r="G18" s="18">
        <f t="shared" si="0"/>
        <v>6928</v>
      </c>
      <c r="H18" s="19">
        <f t="shared" si="1"/>
        <v>6.6371215125893279E-3</v>
      </c>
      <c r="I18" s="17">
        <f t="shared" si="2"/>
        <v>8</v>
      </c>
      <c r="J18" s="20">
        <f t="shared" si="3"/>
        <v>19</v>
      </c>
      <c r="K18" s="21">
        <f t="shared" si="4"/>
        <v>35881</v>
      </c>
      <c r="L18" s="19">
        <f t="shared" si="5"/>
        <v>3.5355162665673401E-2</v>
      </c>
      <c r="M18" s="22">
        <f t="shared" si="6"/>
        <v>10</v>
      </c>
      <c r="N18" s="23">
        <f t="shared" si="7"/>
        <v>17</v>
      </c>
      <c r="O18" s="24">
        <f t="shared" si="8"/>
        <v>35252</v>
      </c>
      <c r="P18" s="25">
        <f t="shared" si="9"/>
        <v>3.4713865654621978E-2</v>
      </c>
      <c r="Q18" s="26">
        <f t="shared" si="10"/>
        <v>9</v>
      </c>
      <c r="R18" s="27">
        <f t="shared" si="11"/>
        <v>18</v>
      </c>
    </row>
    <row r="19" spans="1:18" x14ac:dyDescent="0.2">
      <c r="A19" s="16" t="s">
        <v>28</v>
      </c>
      <c r="B19" s="17">
        <v>146771</v>
      </c>
      <c r="C19" s="17">
        <v>153546</v>
      </c>
      <c r="D19" s="17">
        <v>146786</v>
      </c>
      <c r="E19" s="17">
        <v>152213</v>
      </c>
      <c r="F19" s="17">
        <v>153337</v>
      </c>
      <c r="G19" s="18">
        <f t="shared" si="0"/>
        <v>1124</v>
      </c>
      <c r="H19" s="19">
        <f t="shared" si="1"/>
        <v>7.3843889812301722E-3</v>
      </c>
      <c r="I19" s="17">
        <f>_xlfn.RANK.EQ(G19,$G$7:$G$38)</f>
        <v>27</v>
      </c>
      <c r="J19" s="20">
        <f>_xlfn.RANK.EQ(H19,$H$7:$H$38)</f>
        <v>17</v>
      </c>
      <c r="K19" s="21">
        <f t="shared" si="4"/>
        <v>-209</v>
      </c>
      <c r="L19" s="19">
        <f t="shared" si="5"/>
        <v>-1.3611556146040371E-3</v>
      </c>
      <c r="M19" s="22">
        <f t="shared" si="6"/>
        <v>29</v>
      </c>
      <c r="N19" s="23">
        <f t="shared" si="7"/>
        <v>29</v>
      </c>
      <c r="O19" s="24">
        <f t="shared" si="8"/>
        <v>6551</v>
      </c>
      <c r="P19" s="25">
        <f t="shared" si="9"/>
        <v>4.4629596828035467E-2</v>
      </c>
      <c r="Q19" s="26">
        <f t="shared" si="10"/>
        <v>22</v>
      </c>
      <c r="R19" s="27">
        <f t="shared" si="11"/>
        <v>11</v>
      </c>
    </row>
    <row r="20" spans="1:18" s="28" customFormat="1" x14ac:dyDescent="0.2">
      <c r="A20" s="16" t="s">
        <v>29</v>
      </c>
      <c r="B20" s="17">
        <v>218499</v>
      </c>
      <c r="C20" s="17">
        <v>240431</v>
      </c>
      <c r="D20" s="17">
        <v>238463</v>
      </c>
      <c r="E20" s="17">
        <v>257088</v>
      </c>
      <c r="F20" s="17">
        <v>258240</v>
      </c>
      <c r="G20" s="18">
        <f t="shared" si="0"/>
        <v>1152</v>
      </c>
      <c r="H20" s="19">
        <f t="shared" si="1"/>
        <v>4.4809559372667174E-3</v>
      </c>
      <c r="I20" s="17">
        <f t="shared" si="2"/>
        <v>26</v>
      </c>
      <c r="J20" s="20">
        <f t="shared" si="3"/>
        <v>26</v>
      </c>
      <c r="K20" s="21">
        <f t="shared" si="4"/>
        <v>17809</v>
      </c>
      <c r="L20" s="19">
        <f t="shared" si="5"/>
        <v>7.4071147231430157E-2</v>
      </c>
      <c r="M20" s="22">
        <f t="shared" si="6"/>
        <v>15</v>
      </c>
      <c r="N20" s="23">
        <f t="shared" si="7"/>
        <v>4</v>
      </c>
      <c r="O20" s="24">
        <f t="shared" si="8"/>
        <v>19777</v>
      </c>
      <c r="P20" s="25">
        <f t="shared" si="9"/>
        <v>8.2935298138495206E-2</v>
      </c>
      <c r="Q20" s="26">
        <f t="shared" si="10"/>
        <v>15</v>
      </c>
      <c r="R20" s="27">
        <f t="shared" si="11"/>
        <v>4</v>
      </c>
    </row>
    <row r="21" spans="1:18" s="28" customFormat="1" x14ac:dyDescent="0.2">
      <c r="A21" s="29" t="s">
        <v>30</v>
      </c>
      <c r="B21" s="30">
        <v>1780367</v>
      </c>
      <c r="C21" s="30">
        <v>1849999</v>
      </c>
      <c r="D21" s="30">
        <v>1847731</v>
      </c>
      <c r="E21" s="30">
        <v>1910627</v>
      </c>
      <c r="F21" s="30">
        <v>1927647</v>
      </c>
      <c r="G21" s="31">
        <f>F21-E21</f>
        <v>17020</v>
      </c>
      <c r="H21" s="32">
        <f>F21/E21-1</f>
        <v>8.9080704920425635E-3</v>
      </c>
      <c r="I21" s="30">
        <f t="shared" si="2"/>
        <v>2</v>
      </c>
      <c r="J21" s="33">
        <f t="shared" si="3"/>
        <v>9</v>
      </c>
      <c r="K21" s="34">
        <f>F21-C21</f>
        <v>77648</v>
      </c>
      <c r="L21" s="32">
        <f>F21/C21-1</f>
        <v>4.1971914579413294E-2</v>
      </c>
      <c r="M21" s="35">
        <f>_xlfn.RANK.EQ(K21,$K$7:$K$38)</f>
        <v>3</v>
      </c>
      <c r="N21" s="36">
        <f>_xlfn.RANK.EQ(L21,$L$7:$L$38)</f>
        <v>15</v>
      </c>
      <c r="O21" s="37">
        <f>F21-D21</f>
        <v>79916</v>
      </c>
      <c r="P21" s="38">
        <f>F21/D21-1</f>
        <v>4.3250884463160499E-2</v>
      </c>
      <c r="Q21" s="39">
        <f>_xlfn.RANK.EQ(O21,$O$7:$O$38)</f>
        <v>3</v>
      </c>
      <c r="R21" s="40">
        <f>_xlfn.RANK.EQ(P21,$P$7:$P$38)</f>
        <v>13</v>
      </c>
    </row>
    <row r="22" spans="1:18" x14ac:dyDescent="0.2">
      <c r="A22" s="16" t="s">
        <v>31</v>
      </c>
      <c r="B22" s="17">
        <v>461602</v>
      </c>
      <c r="C22" s="17">
        <v>465270</v>
      </c>
      <c r="D22" s="17">
        <v>464742</v>
      </c>
      <c r="E22" s="17">
        <v>468793</v>
      </c>
      <c r="F22" s="17">
        <v>469527</v>
      </c>
      <c r="G22" s="18">
        <f t="shared" si="0"/>
        <v>734</v>
      </c>
      <c r="H22" s="19">
        <f t="shared" si="1"/>
        <v>1.5657230376733278E-3</v>
      </c>
      <c r="I22" s="17">
        <f t="shared" si="2"/>
        <v>30</v>
      </c>
      <c r="J22" s="20">
        <f t="shared" si="3"/>
        <v>32</v>
      </c>
      <c r="K22" s="21">
        <f t="shared" si="4"/>
        <v>4257</v>
      </c>
      <c r="L22" s="19">
        <f t="shared" si="5"/>
        <v>9.1495260816301105E-3</v>
      </c>
      <c r="M22" s="22">
        <f t="shared" si="6"/>
        <v>26</v>
      </c>
      <c r="N22" s="23">
        <f t="shared" si="7"/>
        <v>27</v>
      </c>
      <c r="O22" s="24">
        <f t="shared" si="8"/>
        <v>4785</v>
      </c>
      <c r="P22" s="25">
        <f t="shared" si="9"/>
        <v>1.0296035219541144E-2</v>
      </c>
      <c r="Q22" s="26">
        <f t="shared" si="10"/>
        <v>27</v>
      </c>
      <c r="R22" s="27">
        <f t="shared" si="11"/>
        <v>31</v>
      </c>
    </row>
    <row r="23" spans="1:18" x14ac:dyDescent="0.2">
      <c r="A23" s="16" t="s">
        <v>32</v>
      </c>
      <c r="B23" s="17">
        <v>205308</v>
      </c>
      <c r="C23" s="17">
        <v>213192</v>
      </c>
      <c r="D23" s="17">
        <v>210063</v>
      </c>
      <c r="E23" s="17">
        <v>212013</v>
      </c>
      <c r="F23" s="17">
        <v>213316</v>
      </c>
      <c r="G23" s="18">
        <f t="shared" si="0"/>
        <v>1303</v>
      </c>
      <c r="H23" s="19">
        <f t="shared" si="1"/>
        <v>6.1458495469617347E-3</v>
      </c>
      <c r="I23" s="17">
        <f t="shared" si="2"/>
        <v>24</v>
      </c>
      <c r="J23" s="20">
        <f t="shared" si="3"/>
        <v>20</v>
      </c>
      <c r="K23" s="21">
        <f t="shared" si="4"/>
        <v>124</v>
      </c>
      <c r="L23" s="19">
        <f t="shared" si="5"/>
        <v>5.8163533340849227E-4</v>
      </c>
      <c r="M23" s="22">
        <f t="shared" si="6"/>
        <v>28</v>
      </c>
      <c r="N23" s="23">
        <f t="shared" si="7"/>
        <v>28</v>
      </c>
      <c r="O23" s="24">
        <f t="shared" si="8"/>
        <v>3253</v>
      </c>
      <c r="P23" s="25">
        <f t="shared" si="9"/>
        <v>1.5485830441343884E-2</v>
      </c>
      <c r="Q23" s="26">
        <f t="shared" si="10"/>
        <v>30</v>
      </c>
      <c r="R23" s="27">
        <f t="shared" si="11"/>
        <v>28</v>
      </c>
    </row>
    <row r="24" spans="1:18" x14ac:dyDescent="0.2">
      <c r="A24" s="16" t="s">
        <v>33</v>
      </c>
      <c r="B24" s="17">
        <v>149477</v>
      </c>
      <c r="C24" s="17">
        <v>160665</v>
      </c>
      <c r="D24" s="17">
        <v>160256</v>
      </c>
      <c r="E24" s="17">
        <v>168864</v>
      </c>
      <c r="F24" s="17">
        <v>170874</v>
      </c>
      <c r="G24" s="18">
        <f t="shared" si="0"/>
        <v>2010</v>
      </c>
      <c r="H24" s="19">
        <f t="shared" si="1"/>
        <v>1.1903069926094467E-2</v>
      </c>
      <c r="I24" s="17">
        <f t="shared" si="2"/>
        <v>20</v>
      </c>
      <c r="J24" s="20">
        <f t="shared" si="3"/>
        <v>5</v>
      </c>
      <c r="K24" s="21">
        <f t="shared" si="4"/>
        <v>10209</v>
      </c>
      <c r="L24" s="19">
        <f t="shared" si="5"/>
        <v>6.3542152926897577E-2</v>
      </c>
      <c r="M24" s="22">
        <f t="shared" si="6"/>
        <v>19</v>
      </c>
      <c r="N24" s="23">
        <f t="shared" si="7"/>
        <v>6</v>
      </c>
      <c r="O24" s="24">
        <f t="shared" si="8"/>
        <v>10618</v>
      </c>
      <c r="P24" s="25">
        <f t="shared" si="9"/>
        <v>6.6256489616613345E-2</v>
      </c>
      <c r="Q24" s="26">
        <f t="shared" si="10"/>
        <v>19</v>
      </c>
      <c r="R24" s="27">
        <f t="shared" si="11"/>
        <v>5</v>
      </c>
    </row>
    <row r="25" spans="1:18" x14ac:dyDescent="0.2">
      <c r="A25" s="16" t="s">
        <v>34</v>
      </c>
      <c r="B25" s="17">
        <v>1610359</v>
      </c>
      <c r="C25" s="17">
        <v>1696729</v>
      </c>
      <c r="D25" s="17">
        <v>1705536</v>
      </c>
      <c r="E25" s="17">
        <v>1772243</v>
      </c>
      <c r="F25" s="17">
        <v>1785486</v>
      </c>
      <c r="G25" s="18">
        <f t="shared" si="0"/>
        <v>13243</v>
      </c>
      <c r="H25" s="19">
        <f t="shared" si="1"/>
        <v>7.4724515769000188E-3</v>
      </c>
      <c r="I25" s="17">
        <f t="shared" si="2"/>
        <v>3</v>
      </c>
      <c r="J25" s="20">
        <f t="shared" si="3"/>
        <v>16</v>
      </c>
      <c r="K25" s="21">
        <f t="shared" si="4"/>
        <v>88757</v>
      </c>
      <c r="L25" s="19">
        <f t="shared" si="5"/>
        <v>5.2310651848350487E-2</v>
      </c>
      <c r="M25" s="22">
        <f t="shared" si="6"/>
        <v>1</v>
      </c>
      <c r="N25" s="23">
        <f t="shared" si="7"/>
        <v>10</v>
      </c>
      <c r="O25" s="24">
        <f t="shared" si="8"/>
        <v>79950</v>
      </c>
      <c r="P25" s="25">
        <f t="shared" si="9"/>
        <v>4.687675897782273E-2</v>
      </c>
      <c r="Q25" s="26">
        <f t="shared" si="10"/>
        <v>2</v>
      </c>
      <c r="R25" s="27">
        <f>_xlfn.RANK.EQ(P25,$P$7:$P$38)</f>
        <v>10</v>
      </c>
    </row>
    <row r="26" spans="1:18" x14ac:dyDescent="0.2">
      <c r="A26" s="16" t="s">
        <v>35</v>
      </c>
      <c r="B26" s="17">
        <v>208539</v>
      </c>
      <c r="C26" s="17">
        <v>211048</v>
      </c>
      <c r="D26" s="17">
        <v>209202</v>
      </c>
      <c r="E26" s="17">
        <v>214692</v>
      </c>
      <c r="F26" s="17">
        <v>216605</v>
      </c>
      <c r="G26" s="18">
        <f t="shared" si="0"/>
        <v>1913</v>
      </c>
      <c r="H26" s="19">
        <f t="shared" si="1"/>
        <v>8.9104391407224259E-3</v>
      </c>
      <c r="I26" s="17">
        <f t="shared" si="2"/>
        <v>21</v>
      </c>
      <c r="J26" s="20">
        <f t="shared" si="3"/>
        <v>8</v>
      </c>
      <c r="K26" s="21">
        <f t="shared" si="4"/>
        <v>5557</v>
      </c>
      <c r="L26" s="19">
        <f t="shared" si="5"/>
        <v>2.6330503013532569E-2</v>
      </c>
      <c r="M26" s="22">
        <f t="shared" si="6"/>
        <v>22</v>
      </c>
      <c r="N26" s="23">
        <f t="shared" si="7"/>
        <v>20</v>
      </c>
      <c r="O26" s="24">
        <f t="shared" si="8"/>
        <v>7403</v>
      </c>
      <c r="P26" s="25">
        <f t="shared" si="9"/>
        <v>3.5386850986128149E-2</v>
      </c>
      <c r="Q26" s="26">
        <f>_xlfn.RANK.EQ(O26,$O$7:$O$38)</f>
        <v>20</v>
      </c>
      <c r="R26" s="27">
        <f t="shared" si="11"/>
        <v>16</v>
      </c>
    </row>
    <row r="27" spans="1:18" x14ac:dyDescent="0.2">
      <c r="A27" s="16" t="s">
        <v>36</v>
      </c>
      <c r="B27" s="17">
        <v>590229</v>
      </c>
      <c r="C27" s="17">
        <v>611779</v>
      </c>
      <c r="D27" s="17">
        <v>605406</v>
      </c>
      <c r="E27" s="17">
        <v>625520</v>
      </c>
      <c r="F27" s="17">
        <v>627290</v>
      </c>
      <c r="G27" s="18">
        <f t="shared" si="0"/>
        <v>1770</v>
      </c>
      <c r="H27" s="19">
        <f t="shared" si="1"/>
        <v>2.8296457347487536E-3</v>
      </c>
      <c r="I27" s="17">
        <f t="shared" si="2"/>
        <v>22</v>
      </c>
      <c r="J27" s="20">
        <f t="shared" si="3"/>
        <v>30</v>
      </c>
      <c r="K27" s="21">
        <f t="shared" si="4"/>
        <v>15511</v>
      </c>
      <c r="L27" s="19">
        <f t="shared" si="5"/>
        <v>2.5353926826517492E-2</v>
      </c>
      <c r="M27" s="22">
        <f t="shared" si="6"/>
        <v>17</v>
      </c>
      <c r="N27" s="23">
        <f t="shared" si="7"/>
        <v>24</v>
      </c>
      <c r="O27" s="24">
        <f t="shared" si="8"/>
        <v>21884</v>
      </c>
      <c r="P27" s="25">
        <f t="shared" si="9"/>
        <v>3.614764306927909E-2</v>
      </c>
      <c r="Q27" s="26">
        <f t="shared" si="10"/>
        <v>13</v>
      </c>
      <c r="R27" s="27">
        <f t="shared" si="11"/>
        <v>15</v>
      </c>
    </row>
    <row r="28" spans="1:18" x14ac:dyDescent="0.2">
      <c r="A28" s="16" t="s">
        <v>37</v>
      </c>
      <c r="B28" s="17">
        <v>595496</v>
      </c>
      <c r="C28" s="17">
        <v>628676</v>
      </c>
      <c r="D28" s="17">
        <v>629751</v>
      </c>
      <c r="E28" s="17">
        <v>661205</v>
      </c>
      <c r="F28" s="17">
        <v>666303</v>
      </c>
      <c r="G28" s="18">
        <f t="shared" si="0"/>
        <v>5098</v>
      </c>
      <c r="H28" s="19">
        <f t="shared" si="1"/>
        <v>7.7101655311135886E-3</v>
      </c>
      <c r="I28" s="17">
        <f t="shared" si="2"/>
        <v>12</v>
      </c>
      <c r="J28" s="20">
        <f t="shared" si="3"/>
        <v>14</v>
      </c>
      <c r="K28" s="21">
        <f t="shared" si="4"/>
        <v>37627</v>
      </c>
      <c r="L28" s="19">
        <f t="shared" si="5"/>
        <v>5.985117930380679E-2</v>
      </c>
      <c r="M28" s="22">
        <f t="shared" si="6"/>
        <v>9</v>
      </c>
      <c r="N28" s="23">
        <f t="shared" si="7"/>
        <v>7</v>
      </c>
      <c r="O28" s="24">
        <f t="shared" si="8"/>
        <v>36552</v>
      </c>
      <c r="P28" s="25">
        <f t="shared" si="9"/>
        <v>5.8041988023838087E-2</v>
      </c>
      <c r="Q28" s="26">
        <f t="shared" si="10"/>
        <v>6</v>
      </c>
      <c r="R28" s="27">
        <f t="shared" si="11"/>
        <v>6</v>
      </c>
    </row>
    <row r="29" spans="1:18" x14ac:dyDescent="0.2">
      <c r="A29" s="16" t="s">
        <v>38</v>
      </c>
      <c r="B29" s="17">
        <v>365783</v>
      </c>
      <c r="C29" s="17">
        <v>432986</v>
      </c>
      <c r="D29" s="17">
        <v>421962</v>
      </c>
      <c r="E29" s="17">
        <v>469458</v>
      </c>
      <c r="F29" s="17">
        <v>472163</v>
      </c>
      <c r="G29" s="18">
        <f t="shared" si="0"/>
        <v>2705</v>
      </c>
      <c r="H29" s="19">
        <f t="shared" si="1"/>
        <v>5.7619637965482529E-3</v>
      </c>
      <c r="I29" s="17">
        <f t="shared" si="2"/>
        <v>18</v>
      </c>
      <c r="J29" s="20">
        <f t="shared" si="3"/>
        <v>21</v>
      </c>
      <c r="K29" s="21">
        <f t="shared" si="4"/>
        <v>39177</v>
      </c>
      <c r="L29" s="19">
        <f t="shared" si="5"/>
        <v>9.0480985528400559E-2</v>
      </c>
      <c r="M29" s="22">
        <f t="shared" si="6"/>
        <v>8</v>
      </c>
      <c r="N29" s="23">
        <f t="shared" si="7"/>
        <v>3</v>
      </c>
      <c r="O29" s="24">
        <f t="shared" si="8"/>
        <v>50201</v>
      </c>
      <c r="P29" s="25">
        <f t="shared" si="9"/>
        <v>0.11897042861679497</v>
      </c>
      <c r="Q29" s="26">
        <f t="shared" si="10"/>
        <v>5</v>
      </c>
      <c r="R29" s="27">
        <f t="shared" si="11"/>
        <v>3</v>
      </c>
    </row>
    <row r="30" spans="1:18" x14ac:dyDescent="0.2">
      <c r="A30" s="16" t="s">
        <v>39</v>
      </c>
      <c r="B30" s="17">
        <v>440501</v>
      </c>
      <c r="C30" s="17">
        <v>451010</v>
      </c>
      <c r="D30" s="17">
        <v>456972</v>
      </c>
      <c r="E30" s="17">
        <v>460713</v>
      </c>
      <c r="F30" s="17">
        <v>462755</v>
      </c>
      <c r="G30" s="18">
        <f t="shared" si="0"/>
        <v>2042</v>
      </c>
      <c r="H30" s="19">
        <f t="shared" si="1"/>
        <v>4.4322604311144431E-3</v>
      </c>
      <c r="I30" s="17">
        <f t="shared" si="2"/>
        <v>19</v>
      </c>
      <c r="J30" s="20">
        <f t="shared" si="3"/>
        <v>27</v>
      </c>
      <c r="K30" s="21">
        <f t="shared" si="4"/>
        <v>11745</v>
      </c>
      <c r="L30" s="19">
        <f t="shared" si="5"/>
        <v>2.6041551185117751E-2</v>
      </c>
      <c r="M30" s="22">
        <f t="shared" si="6"/>
        <v>18</v>
      </c>
      <c r="N30" s="23">
        <f t="shared" si="7"/>
        <v>21</v>
      </c>
      <c r="O30" s="24">
        <f t="shared" si="8"/>
        <v>5783</v>
      </c>
      <c r="P30" s="25">
        <f t="shared" si="9"/>
        <v>1.2655042322067933E-2</v>
      </c>
      <c r="Q30" s="26">
        <f t="shared" si="10"/>
        <v>24</v>
      </c>
      <c r="R30" s="27">
        <f t="shared" si="11"/>
        <v>29</v>
      </c>
    </row>
    <row r="31" spans="1:18" x14ac:dyDescent="0.2">
      <c r="A31" s="16" t="s">
        <v>40</v>
      </c>
      <c r="B31" s="17">
        <v>570100</v>
      </c>
      <c r="C31" s="17">
        <v>586281</v>
      </c>
      <c r="D31" s="17">
        <v>575501</v>
      </c>
      <c r="E31" s="17">
        <v>567002</v>
      </c>
      <c r="F31" s="17">
        <v>576819</v>
      </c>
      <c r="G31" s="18">
        <f t="shared" si="0"/>
        <v>9817</v>
      </c>
      <c r="H31" s="19">
        <f t="shared" si="1"/>
        <v>1.7313871908741119E-2</v>
      </c>
      <c r="I31" s="17">
        <f t="shared" si="2"/>
        <v>7</v>
      </c>
      <c r="J31" s="20">
        <f t="shared" si="3"/>
        <v>3</v>
      </c>
      <c r="K31" s="21">
        <f t="shared" si="4"/>
        <v>-9462</v>
      </c>
      <c r="L31" s="19">
        <f t="shared" si="5"/>
        <v>-1.6139018661699756E-2</v>
      </c>
      <c r="M31" s="22">
        <f t="shared" si="6"/>
        <v>32</v>
      </c>
      <c r="N31" s="23">
        <f t="shared" si="7"/>
        <v>32</v>
      </c>
      <c r="O31" s="24">
        <f t="shared" si="8"/>
        <v>1318</v>
      </c>
      <c r="P31" s="25">
        <f t="shared" si="9"/>
        <v>2.2901784705846584E-3</v>
      </c>
      <c r="Q31" s="26">
        <f t="shared" si="10"/>
        <v>32</v>
      </c>
      <c r="R31" s="27">
        <f t="shared" si="11"/>
        <v>32</v>
      </c>
    </row>
    <row r="32" spans="1:18" x14ac:dyDescent="0.2">
      <c r="A32" s="16" t="s">
        <v>41</v>
      </c>
      <c r="B32" s="17">
        <v>575636</v>
      </c>
      <c r="C32" s="17">
        <v>596602</v>
      </c>
      <c r="D32" s="17">
        <v>607439</v>
      </c>
      <c r="E32" s="17">
        <v>615817</v>
      </c>
      <c r="F32" s="17">
        <v>626821</v>
      </c>
      <c r="G32" s="18">
        <f t="shared" si="0"/>
        <v>11004</v>
      </c>
      <c r="H32" s="19">
        <f t="shared" si="1"/>
        <v>1.7868944832637013E-2</v>
      </c>
      <c r="I32" s="17">
        <f t="shared" si="2"/>
        <v>5</v>
      </c>
      <c r="J32" s="20">
        <f t="shared" si="3"/>
        <v>2</v>
      </c>
      <c r="K32" s="21">
        <f t="shared" si="4"/>
        <v>30219</v>
      </c>
      <c r="L32" s="19">
        <f t="shared" si="5"/>
        <v>5.0651858357833257E-2</v>
      </c>
      <c r="M32" s="22">
        <f t="shared" si="6"/>
        <v>11</v>
      </c>
      <c r="N32" s="23">
        <f t="shared" si="7"/>
        <v>11</v>
      </c>
      <c r="O32" s="24">
        <f t="shared" si="8"/>
        <v>19382</v>
      </c>
      <c r="P32" s="25">
        <f t="shared" si="9"/>
        <v>3.1907730652789734E-2</v>
      </c>
      <c r="Q32" s="26">
        <f t="shared" si="10"/>
        <v>16</v>
      </c>
      <c r="R32" s="27">
        <f t="shared" si="11"/>
        <v>20</v>
      </c>
    </row>
    <row r="33" spans="1:18" x14ac:dyDescent="0.2">
      <c r="A33" s="16" t="s">
        <v>42</v>
      </c>
      <c r="B33" s="17">
        <v>174213</v>
      </c>
      <c r="C33" s="17">
        <v>209338</v>
      </c>
      <c r="D33" s="17">
        <v>205088</v>
      </c>
      <c r="E33" s="17">
        <v>228940</v>
      </c>
      <c r="F33" s="17">
        <v>232764</v>
      </c>
      <c r="G33" s="18">
        <f t="shared" si="0"/>
        <v>3824</v>
      </c>
      <c r="H33" s="19">
        <f t="shared" si="1"/>
        <v>1.670306630558227E-2</v>
      </c>
      <c r="I33" s="17">
        <f t="shared" si="2"/>
        <v>16</v>
      </c>
      <c r="J33" s="20">
        <f t="shared" si="3"/>
        <v>4</v>
      </c>
      <c r="K33" s="21">
        <f t="shared" si="4"/>
        <v>23426</v>
      </c>
      <c r="L33" s="19">
        <f t="shared" si="5"/>
        <v>0.11190514861133671</v>
      </c>
      <c r="M33" s="22">
        <f t="shared" si="6"/>
        <v>13</v>
      </c>
      <c r="N33" s="23">
        <f t="shared" si="7"/>
        <v>2</v>
      </c>
      <c r="O33" s="24">
        <f t="shared" si="8"/>
        <v>27676</v>
      </c>
      <c r="P33" s="25">
        <f t="shared" si="9"/>
        <v>0.13494694960212206</v>
      </c>
      <c r="Q33" s="26">
        <f t="shared" si="10"/>
        <v>11</v>
      </c>
      <c r="R33" s="27">
        <f t="shared" si="11"/>
        <v>1</v>
      </c>
    </row>
    <row r="34" spans="1:18" x14ac:dyDescent="0.2">
      <c r="A34" s="16" t="s">
        <v>43</v>
      </c>
      <c r="B34" s="17">
        <v>672536</v>
      </c>
      <c r="C34" s="17">
        <v>696086</v>
      </c>
      <c r="D34" s="17">
        <v>703988</v>
      </c>
      <c r="E34" s="17">
        <v>714983</v>
      </c>
      <c r="F34" s="17">
        <v>718840</v>
      </c>
      <c r="G34" s="18">
        <f t="shared" si="0"/>
        <v>3857</v>
      </c>
      <c r="H34" s="19">
        <f t="shared" si="1"/>
        <v>5.3945338560497103E-3</v>
      </c>
      <c r="I34" s="17">
        <f t="shared" si="2"/>
        <v>15</v>
      </c>
      <c r="J34" s="20">
        <f t="shared" si="3"/>
        <v>24</v>
      </c>
      <c r="K34" s="21">
        <f t="shared" si="4"/>
        <v>22754</v>
      </c>
      <c r="L34" s="19">
        <f t="shared" si="5"/>
        <v>3.2688489640647855E-2</v>
      </c>
      <c r="M34" s="22">
        <f t="shared" si="6"/>
        <v>14</v>
      </c>
      <c r="N34" s="23">
        <f t="shared" si="7"/>
        <v>19</v>
      </c>
      <c r="O34" s="24">
        <f t="shared" si="8"/>
        <v>14852</v>
      </c>
      <c r="P34" s="25">
        <f t="shared" si="9"/>
        <v>2.1096950516201973E-2</v>
      </c>
      <c r="Q34" s="26">
        <f t="shared" si="10"/>
        <v>17</v>
      </c>
      <c r="R34" s="27">
        <f t="shared" si="11"/>
        <v>25</v>
      </c>
    </row>
    <row r="35" spans="1:18" x14ac:dyDescent="0.2">
      <c r="A35" s="16" t="s">
        <v>44</v>
      </c>
      <c r="B35" s="17">
        <v>99057</v>
      </c>
      <c r="C35" s="17">
        <v>103100</v>
      </c>
      <c r="D35" s="17">
        <v>104775</v>
      </c>
      <c r="E35" s="17">
        <v>110420</v>
      </c>
      <c r="F35" s="17">
        <v>110724</v>
      </c>
      <c r="G35" s="18">
        <f t="shared" si="0"/>
        <v>304</v>
      </c>
      <c r="H35" s="19">
        <f t="shared" si="1"/>
        <v>2.7531244339793481E-3</v>
      </c>
      <c r="I35" s="17">
        <f t="shared" si="2"/>
        <v>32</v>
      </c>
      <c r="J35" s="20">
        <f t="shared" si="3"/>
        <v>31</v>
      </c>
      <c r="K35" s="21">
        <f t="shared" si="4"/>
        <v>7624</v>
      </c>
      <c r="L35" s="19">
        <f t="shared" si="5"/>
        <v>7.3947623666343443E-2</v>
      </c>
      <c r="M35" s="22">
        <f t="shared" si="6"/>
        <v>21</v>
      </c>
      <c r="N35" s="23">
        <f t="shared" si="7"/>
        <v>5</v>
      </c>
      <c r="O35" s="24">
        <f t="shared" si="8"/>
        <v>5949</v>
      </c>
      <c r="P35" s="25">
        <f t="shared" si="9"/>
        <v>5.6778811739441659E-2</v>
      </c>
      <c r="Q35" s="26">
        <f t="shared" si="10"/>
        <v>23</v>
      </c>
      <c r="R35" s="27">
        <f t="shared" si="11"/>
        <v>7</v>
      </c>
    </row>
    <row r="36" spans="1:18" x14ac:dyDescent="0.2">
      <c r="A36" s="16" t="s">
        <v>45</v>
      </c>
      <c r="B36" s="17">
        <v>725198</v>
      </c>
      <c r="C36" s="17">
        <v>734685</v>
      </c>
      <c r="D36" s="17">
        <v>719657</v>
      </c>
      <c r="E36" s="17">
        <v>729311</v>
      </c>
      <c r="F36" s="17">
        <v>733404</v>
      </c>
      <c r="G36" s="18">
        <f t="shared" si="0"/>
        <v>4093</v>
      </c>
      <c r="H36" s="19">
        <f t="shared" si="1"/>
        <v>5.6121462585920767E-3</v>
      </c>
      <c r="I36" s="17">
        <f t="shared" si="2"/>
        <v>14</v>
      </c>
      <c r="J36" s="20">
        <f t="shared" si="3"/>
        <v>23</v>
      </c>
      <c r="K36" s="21">
        <f t="shared" si="4"/>
        <v>-1281</v>
      </c>
      <c r="L36" s="19">
        <f t="shared" si="5"/>
        <v>-1.7436044018864783E-3</v>
      </c>
      <c r="M36" s="22">
        <f t="shared" si="6"/>
        <v>31</v>
      </c>
      <c r="N36" s="23">
        <f t="shared" si="7"/>
        <v>30</v>
      </c>
      <c r="O36" s="24">
        <f t="shared" si="8"/>
        <v>13747</v>
      </c>
      <c r="P36" s="25">
        <f t="shared" si="9"/>
        <v>1.91021556102422E-2</v>
      </c>
      <c r="Q36" s="26">
        <f>_xlfn.RANK.EQ(O36,$O$7:$O$38)</f>
        <v>18</v>
      </c>
      <c r="R36" s="27">
        <f t="shared" si="11"/>
        <v>26</v>
      </c>
    </row>
    <row r="37" spans="1:18" x14ac:dyDescent="0.2">
      <c r="A37" s="16" t="s">
        <v>46</v>
      </c>
      <c r="B37" s="17">
        <v>364449</v>
      </c>
      <c r="C37" s="17">
        <v>393339</v>
      </c>
      <c r="D37" s="17">
        <v>388454</v>
      </c>
      <c r="E37" s="17">
        <v>405906</v>
      </c>
      <c r="F37" s="17">
        <v>410282</v>
      </c>
      <c r="G37" s="18">
        <f t="shared" si="0"/>
        <v>4376</v>
      </c>
      <c r="H37" s="19">
        <f t="shared" si="1"/>
        <v>1.0780821175345956E-2</v>
      </c>
      <c r="I37" s="17">
        <f t="shared" si="2"/>
        <v>13</v>
      </c>
      <c r="J37" s="20">
        <f t="shared" si="3"/>
        <v>6</v>
      </c>
      <c r="K37" s="21">
        <f t="shared" si="4"/>
        <v>16943</v>
      </c>
      <c r="L37" s="19">
        <f t="shared" si="5"/>
        <v>4.3074803159615538E-2</v>
      </c>
      <c r="M37" s="22">
        <f t="shared" si="6"/>
        <v>16</v>
      </c>
      <c r="N37" s="23">
        <f t="shared" si="7"/>
        <v>14</v>
      </c>
      <c r="O37" s="24">
        <f t="shared" si="8"/>
        <v>21828</v>
      </c>
      <c r="P37" s="25">
        <f t="shared" si="9"/>
        <v>5.61919815473646E-2</v>
      </c>
      <c r="Q37" s="26">
        <f t="shared" si="10"/>
        <v>14</v>
      </c>
      <c r="R37" s="27">
        <f t="shared" si="11"/>
        <v>8</v>
      </c>
    </row>
    <row r="38" spans="1:18" x14ac:dyDescent="0.2">
      <c r="A38" s="16" t="s">
        <v>47</v>
      </c>
      <c r="B38" s="17">
        <v>187080</v>
      </c>
      <c r="C38" s="17">
        <v>195976</v>
      </c>
      <c r="D38" s="17">
        <v>193441</v>
      </c>
      <c r="E38" s="17">
        <v>194760</v>
      </c>
      <c r="F38" s="17">
        <v>195436</v>
      </c>
      <c r="G38" s="18">
        <f t="shared" si="0"/>
        <v>676</v>
      </c>
      <c r="H38" s="19">
        <f t="shared" si="1"/>
        <v>3.4709385910864921E-3</v>
      </c>
      <c r="I38" s="17">
        <f t="shared" si="2"/>
        <v>31</v>
      </c>
      <c r="J38" s="20">
        <f t="shared" si="3"/>
        <v>29</v>
      </c>
      <c r="K38" s="21">
        <f t="shared" si="4"/>
        <v>-540</v>
      </c>
      <c r="L38" s="19">
        <f t="shared" si="5"/>
        <v>-2.7554394415643113E-3</v>
      </c>
      <c r="M38" s="22">
        <f t="shared" si="6"/>
        <v>30</v>
      </c>
      <c r="N38" s="23">
        <f t="shared" si="7"/>
        <v>31</v>
      </c>
      <c r="O38" s="24">
        <f t="shared" si="8"/>
        <v>1995</v>
      </c>
      <c r="P38" s="25">
        <f t="shared" si="9"/>
        <v>1.0313222119405996E-2</v>
      </c>
      <c r="Q38" s="26">
        <f t="shared" si="10"/>
        <v>31</v>
      </c>
      <c r="R38" s="27">
        <f t="shared" si="11"/>
        <v>30</v>
      </c>
    </row>
    <row r="39" spans="1:18" s="52" customFormat="1" ht="13.6" x14ac:dyDescent="0.25">
      <c r="A39" s="41" t="s">
        <v>48</v>
      </c>
      <c r="B39" s="42">
        <f>SUM(B7:B38)</f>
        <v>19773732</v>
      </c>
      <c r="C39" s="43">
        <f>SUM(C7:C38)</f>
        <v>20620148</v>
      </c>
      <c r="D39" s="43">
        <f>SUM(D7:D38)</f>
        <v>20594919</v>
      </c>
      <c r="E39" s="43">
        <f>SUM(E7:E38)</f>
        <v>21236866</v>
      </c>
      <c r="F39" s="43">
        <f>SUM(F7:F38)</f>
        <v>21409358</v>
      </c>
      <c r="G39" s="44">
        <f t="shared" si="0"/>
        <v>172492</v>
      </c>
      <c r="H39" s="45">
        <f t="shared" si="1"/>
        <v>8.1222907372491271E-3</v>
      </c>
      <c r="I39" s="43"/>
      <c r="J39" s="46"/>
      <c r="K39" s="47">
        <f t="shared" si="4"/>
        <v>789210</v>
      </c>
      <c r="L39" s="45">
        <f t="shared" si="5"/>
        <v>3.8273731109980336E-2</v>
      </c>
      <c r="M39" s="45"/>
      <c r="N39" s="48"/>
      <c r="O39" s="49">
        <f t="shared" si="8"/>
        <v>814439</v>
      </c>
      <c r="P39" s="50">
        <f t="shared" si="9"/>
        <v>3.9545627734685507E-2</v>
      </c>
      <c r="Q39" s="48"/>
      <c r="R39" s="51"/>
    </row>
    <row r="40" spans="1:18" s="53" customFormat="1" ht="14.95" customHeight="1" x14ac:dyDescent="0.2">
      <c r="F40" s="54"/>
      <c r="G40" s="55"/>
      <c r="K40" s="56"/>
      <c r="O40" s="56"/>
    </row>
    <row r="41" spans="1:18" ht="48.25" customHeight="1" x14ac:dyDescent="0.2">
      <c r="A41" s="57" t="s">
        <v>49</v>
      </c>
      <c r="B41" s="57"/>
      <c r="C41" s="57"/>
      <c r="D41" s="57"/>
      <c r="E41" s="57"/>
      <c r="F41" s="57"/>
      <c r="G41" s="57"/>
      <c r="H41" s="57"/>
      <c r="I41" s="57"/>
      <c r="J41" s="57"/>
      <c r="K41" s="57"/>
      <c r="L41" s="57"/>
      <c r="M41" s="57"/>
      <c r="N41" s="57"/>
    </row>
    <row r="42" spans="1:18" x14ac:dyDescent="0.2">
      <c r="A42" s="58" t="s">
        <v>50</v>
      </c>
      <c r="N42" s="59"/>
    </row>
  </sheetData>
  <mergeCells count="10">
    <mergeCell ref="G5:J5"/>
    <mergeCell ref="K5:N5"/>
    <mergeCell ref="O5:R5"/>
    <mergeCell ref="A41:N41"/>
    <mergeCell ref="A5:A6"/>
    <mergeCell ref="B5:B6"/>
    <mergeCell ref="C5:C6"/>
    <mergeCell ref="D5:D6"/>
    <mergeCell ref="E5:E6"/>
    <mergeCell ref="F5:F6"/>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ta_septiembre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2022-10-06T18:48:29Z</dcterms:created>
  <dcterms:modified xsi:type="dcterms:W3CDTF">2022-10-06T21:48:06Z</dcterms:modified>
</cp:coreProperties>
</file>