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UEF\Actualizaciones pagina\Tabulados\"/>
    </mc:Choice>
  </mc:AlternateContent>
  <bookViews>
    <workbookView xWindow="0" yWindow="0" windowWidth="28800" windowHeight="12300"/>
  </bookViews>
  <sheets>
    <sheet name="ta_ abril"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9" i="1" l="1"/>
  <c r="O39" i="1"/>
  <c r="L39" i="1"/>
  <c r="K39" i="1"/>
  <c r="H39" i="1"/>
  <c r="G39" i="1"/>
  <c r="B39" i="1"/>
  <c r="P38" i="1"/>
  <c r="O38" i="1"/>
  <c r="L38" i="1"/>
  <c r="K38" i="1"/>
  <c r="H38" i="1"/>
  <c r="G38" i="1"/>
  <c r="I38" i="1" s="1"/>
  <c r="P37" i="1"/>
  <c r="O37" i="1"/>
  <c r="L37" i="1"/>
  <c r="K37" i="1"/>
  <c r="M37" i="1" s="1"/>
  <c r="H37" i="1"/>
  <c r="G37" i="1"/>
  <c r="P36" i="1"/>
  <c r="O36" i="1"/>
  <c r="Q36" i="1" s="1"/>
  <c r="L36" i="1"/>
  <c r="K36" i="1"/>
  <c r="H36" i="1"/>
  <c r="G36" i="1"/>
  <c r="P35" i="1"/>
  <c r="O35" i="1"/>
  <c r="L35" i="1"/>
  <c r="K35" i="1"/>
  <c r="H35" i="1"/>
  <c r="G35" i="1"/>
  <c r="P34" i="1"/>
  <c r="O34" i="1"/>
  <c r="L34" i="1"/>
  <c r="K34" i="1"/>
  <c r="H34" i="1"/>
  <c r="G34" i="1"/>
  <c r="I34" i="1" s="1"/>
  <c r="P33" i="1"/>
  <c r="O33" i="1"/>
  <c r="L33" i="1"/>
  <c r="K33" i="1"/>
  <c r="M33" i="1" s="1"/>
  <c r="H33" i="1"/>
  <c r="G33" i="1"/>
  <c r="P32" i="1"/>
  <c r="O32" i="1"/>
  <c r="L32" i="1"/>
  <c r="K32" i="1"/>
  <c r="H32" i="1"/>
  <c r="G32" i="1"/>
  <c r="P31" i="1"/>
  <c r="O31" i="1"/>
  <c r="L31" i="1"/>
  <c r="K31" i="1"/>
  <c r="M31" i="1" s="1"/>
  <c r="H31" i="1"/>
  <c r="G31" i="1"/>
  <c r="P30" i="1"/>
  <c r="O30" i="1"/>
  <c r="L30" i="1"/>
  <c r="K30" i="1"/>
  <c r="H30" i="1"/>
  <c r="G30" i="1"/>
  <c r="P29" i="1"/>
  <c r="O29" i="1"/>
  <c r="L29" i="1"/>
  <c r="K29" i="1"/>
  <c r="M29" i="1" s="1"/>
  <c r="H29" i="1"/>
  <c r="G29" i="1"/>
  <c r="P28" i="1"/>
  <c r="O28" i="1"/>
  <c r="Q28" i="1" s="1"/>
  <c r="L28" i="1"/>
  <c r="K28" i="1"/>
  <c r="H28" i="1"/>
  <c r="G28" i="1"/>
  <c r="I28" i="1" s="1"/>
  <c r="P27" i="1"/>
  <c r="O27" i="1"/>
  <c r="L27" i="1"/>
  <c r="K27" i="1"/>
  <c r="H27" i="1"/>
  <c r="G27" i="1"/>
  <c r="P26" i="1"/>
  <c r="O26" i="1"/>
  <c r="L26" i="1"/>
  <c r="K26" i="1"/>
  <c r="H26" i="1"/>
  <c r="G26" i="1"/>
  <c r="I26" i="1" s="1"/>
  <c r="P25" i="1"/>
  <c r="O25" i="1"/>
  <c r="L25" i="1"/>
  <c r="K25" i="1"/>
  <c r="H25" i="1"/>
  <c r="G25" i="1"/>
  <c r="P24" i="1"/>
  <c r="O24" i="1"/>
  <c r="L24" i="1"/>
  <c r="K24" i="1"/>
  <c r="H24" i="1"/>
  <c r="G24" i="1"/>
  <c r="I24" i="1" s="1"/>
  <c r="P23" i="1"/>
  <c r="O23" i="1"/>
  <c r="L23" i="1"/>
  <c r="K23" i="1"/>
  <c r="M23" i="1" s="1"/>
  <c r="H23" i="1"/>
  <c r="G23" i="1"/>
  <c r="P22" i="1"/>
  <c r="O22" i="1"/>
  <c r="Q22" i="1" s="1"/>
  <c r="L22" i="1"/>
  <c r="K22" i="1"/>
  <c r="H22" i="1"/>
  <c r="G22" i="1"/>
  <c r="P21" i="1"/>
  <c r="O21" i="1"/>
  <c r="L21" i="1"/>
  <c r="K21" i="1"/>
  <c r="H21" i="1"/>
  <c r="G21" i="1"/>
  <c r="P20" i="1"/>
  <c r="O20" i="1"/>
  <c r="Q20" i="1" s="1"/>
  <c r="L20" i="1"/>
  <c r="K20" i="1"/>
  <c r="H20" i="1"/>
  <c r="G20" i="1"/>
  <c r="P19" i="1"/>
  <c r="O19" i="1"/>
  <c r="L19" i="1"/>
  <c r="K19" i="1"/>
  <c r="H19" i="1"/>
  <c r="G19" i="1"/>
  <c r="P18" i="1"/>
  <c r="O18" i="1"/>
  <c r="Q18" i="1" s="1"/>
  <c r="L18" i="1"/>
  <c r="K18" i="1"/>
  <c r="H18" i="1"/>
  <c r="G18" i="1"/>
  <c r="I18" i="1" s="1"/>
  <c r="P17" i="1"/>
  <c r="O17" i="1"/>
  <c r="L17" i="1"/>
  <c r="K17" i="1"/>
  <c r="M17" i="1" s="1"/>
  <c r="H17" i="1"/>
  <c r="G17" i="1"/>
  <c r="P16" i="1"/>
  <c r="O16" i="1"/>
  <c r="L16" i="1"/>
  <c r="K16" i="1"/>
  <c r="H16" i="1"/>
  <c r="G16" i="1"/>
  <c r="I16" i="1" s="1"/>
  <c r="P15" i="1"/>
  <c r="O15" i="1"/>
  <c r="L15" i="1"/>
  <c r="K15" i="1"/>
  <c r="M15" i="1" s="1"/>
  <c r="H15" i="1"/>
  <c r="J15" i="1" s="1"/>
  <c r="G15" i="1"/>
  <c r="P14" i="1"/>
  <c r="O14" i="1"/>
  <c r="L14" i="1"/>
  <c r="K14" i="1"/>
  <c r="H14" i="1"/>
  <c r="J14" i="1" s="1"/>
  <c r="G14" i="1"/>
  <c r="P13" i="1"/>
  <c r="O13" i="1"/>
  <c r="L13" i="1"/>
  <c r="K13" i="1"/>
  <c r="M13" i="1" s="1"/>
  <c r="H13" i="1"/>
  <c r="G13" i="1"/>
  <c r="P12" i="1"/>
  <c r="O12" i="1"/>
  <c r="Q12" i="1" s="1"/>
  <c r="L12" i="1"/>
  <c r="K12" i="1"/>
  <c r="H12" i="1"/>
  <c r="G12" i="1"/>
  <c r="I20" i="1" s="1"/>
  <c r="P11" i="1"/>
  <c r="O11" i="1"/>
  <c r="Q11" i="1" s="1"/>
  <c r="L11" i="1"/>
  <c r="K11" i="1"/>
  <c r="H11" i="1"/>
  <c r="G11" i="1"/>
  <c r="P10" i="1"/>
  <c r="O10" i="1"/>
  <c r="Q10" i="1" s="1"/>
  <c r="L10" i="1"/>
  <c r="K10" i="1"/>
  <c r="H10" i="1"/>
  <c r="G10" i="1"/>
  <c r="I32" i="1" s="1"/>
  <c r="P9" i="1"/>
  <c r="O9" i="1"/>
  <c r="L9" i="1"/>
  <c r="K9" i="1"/>
  <c r="H9" i="1"/>
  <c r="G9" i="1"/>
  <c r="P8" i="1"/>
  <c r="R8" i="1" s="1"/>
  <c r="O8" i="1"/>
  <c r="L8" i="1"/>
  <c r="K8" i="1"/>
  <c r="H8" i="1"/>
  <c r="G8" i="1"/>
  <c r="I8" i="1" s="1"/>
  <c r="P7" i="1"/>
  <c r="O7" i="1"/>
  <c r="Q7" i="1" s="1"/>
  <c r="L7" i="1"/>
  <c r="N7" i="1" s="1"/>
  <c r="K7" i="1"/>
  <c r="M21" i="1" s="1"/>
  <c r="H7" i="1"/>
  <c r="G7" i="1"/>
  <c r="N33" i="1" l="1"/>
  <c r="Q37" i="1"/>
  <c r="I9" i="1"/>
  <c r="J10" i="1"/>
  <c r="J11" i="1"/>
  <c r="I12" i="1"/>
  <c r="M14" i="1"/>
  <c r="N15" i="1"/>
  <c r="N16" i="1"/>
  <c r="Q19" i="1"/>
  <c r="R20" i="1"/>
  <c r="R21" i="1"/>
  <c r="I25" i="1"/>
  <c r="J26" i="1"/>
  <c r="J27" i="1"/>
  <c r="M30" i="1"/>
  <c r="N31" i="1"/>
  <c r="N32" i="1"/>
  <c r="Q35" i="1"/>
  <c r="R36" i="1"/>
  <c r="R37" i="1"/>
  <c r="Q38" i="1"/>
  <c r="N8" i="1"/>
  <c r="N20" i="1"/>
  <c r="Q8" i="1"/>
  <c r="I11" i="1"/>
  <c r="J13" i="1"/>
  <c r="N17" i="1"/>
  <c r="M19" i="1"/>
  <c r="R22" i="1"/>
  <c r="Q24" i="1"/>
  <c r="I27" i="1"/>
  <c r="J29" i="1"/>
  <c r="M35" i="1"/>
  <c r="I7" i="1"/>
  <c r="J8" i="1"/>
  <c r="J9" i="1"/>
  <c r="I10" i="1"/>
  <c r="M12" i="1"/>
  <c r="N13" i="1"/>
  <c r="N14" i="1"/>
  <c r="Q17" i="1"/>
  <c r="R18" i="1"/>
  <c r="R19" i="1"/>
  <c r="I23" i="1"/>
  <c r="J24" i="1"/>
  <c r="J25" i="1"/>
  <c r="M28" i="1"/>
  <c r="N29" i="1"/>
  <c r="N30" i="1"/>
  <c r="Q33" i="1"/>
  <c r="R34" i="1"/>
  <c r="R35" i="1"/>
  <c r="M9" i="1"/>
  <c r="M18" i="1"/>
  <c r="R7" i="1"/>
  <c r="J12" i="1"/>
  <c r="I14" i="1"/>
  <c r="M16" i="1"/>
  <c r="N18" i="1"/>
  <c r="Q21" i="1"/>
  <c r="R23" i="1"/>
  <c r="J28" i="1"/>
  <c r="I30" i="1"/>
  <c r="M32" i="1"/>
  <c r="N34" i="1"/>
  <c r="J7" i="1"/>
  <c r="M10" i="1"/>
  <c r="N11" i="1"/>
  <c r="N12" i="1"/>
  <c r="Q15" i="1"/>
  <c r="R16" i="1"/>
  <c r="R17" i="1"/>
  <c r="I21" i="1"/>
  <c r="J22" i="1"/>
  <c r="J23" i="1"/>
  <c r="M26" i="1"/>
  <c r="N27" i="1"/>
  <c r="N28" i="1"/>
  <c r="Q31" i="1"/>
  <c r="R32" i="1"/>
  <c r="R33" i="1"/>
  <c r="Q34" i="1"/>
  <c r="I37" i="1"/>
  <c r="J38" i="1"/>
  <c r="M8" i="1"/>
  <c r="N9" i="1"/>
  <c r="N10" i="1"/>
  <c r="M11" i="1"/>
  <c r="Q13" i="1"/>
  <c r="R14" i="1"/>
  <c r="R15" i="1"/>
  <c r="Q16" i="1"/>
  <c r="I19" i="1"/>
  <c r="J20" i="1"/>
  <c r="J21" i="1"/>
  <c r="I22" i="1"/>
  <c r="M24" i="1"/>
  <c r="N25" i="1"/>
  <c r="N26" i="1"/>
  <c r="M27" i="1"/>
  <c r="Q29" i="1"/>
  <c r="R30" i="1"/>
  <c r="R31" i="1"/>
  <c r="Q32" i="1"/>
  <c r="I35" i="1"/>
  <c r="J36" i="1"/>
  <c r="J37" i="1"/>
  <c r="M38" i="1"/>
  <c r="R12" i="1"/>
  <c r="R13" i="1"/>
  <c r="Q14" i="1"/>
  <c r="I17" i="1"/>
  <c r="J18" i="1"/>
  <c r="J19" i="1"/>
  <c r="M22" i="1"/>
  <c r="N23" i="1"/>
  <c r="N24" i="1"/>
  <c r="M25" i="1"/>
  <c r="Q27" i="1"/>
  <c r="R28" i="1"/>
  <c r="R29" i="1"/>
  <c r="Q30" i="1"/>
  <c r="I33" i="1"/>
  <c r="J34" i="1"/>
  <c r="J35" i="1"/>
  <c r="I36" i="1"/>
  <c r="M7" i="1"/>
  <c r="Q9" i="1"/>
  <c r="R10" i="1"/>
  <c r="R11" i="1"/>
  <c r="I15" i="1"/>
  <c r="J16" i="1"/>
  <c r="J17" i="1"/>
  <c r="M20" i="1"/>
  <c r="N21" i="1"/>
  <c r="N22" i="1"/>
  <c r="Q25" i="1"/>
  <c r="R26" i="1"/>
  <c r="R27" i="1"/>
  <c r="I31" i="1"/>
  <c r="J32" i="1"/>
  <c r="J33" i="1"/>
  <c r="M36" i="1"/>
  <c r="N37" i="1"/>
  <c r="N38" i="1"/>
  <c r="R9" i="1"/>
  <c r="I13" i="1"/>
  <c r="N19" i="1"/>
  <c r="Q23" i="1"/>
  <c r="R24" i="1"/>
  <c r="R25" i="1"/>
  <c r="Q26" i="1"/>
  <c r="I29" i="1"/>
  <c r="J30" i="1"/>
  <c r="J31" i="1"/>
  <c r="M34" i="1"/>
  <c r="N35" i="1"/>
  <c r="N36" i="1"/>
  <c r="R38" i="1"/>
</calcChain>
</file>

<file path=xl/sharedStrings.xml><?xml version="1.0" encoding="utf-8"?>
<sst xmlns="http://schemas.openxmlformats.org/spreadsheetml/2006/main" count="59" uniqueCount="51">
  <si>
    <t>Trabajadores asegurados</t>
  </si>
  <si>
    <t>Por entidad federativa</t>
  </si>
  <si>
    <t>Entidad federativa</t>
  </si>
  <si>
    <t>2019
Diciembre</t>
  </si>
  <si>
    <t>2020
Diciembre</t>
  </si>
  <si>
    <t>2020
Abril</t>
  </si>
  <si>
    <t>2021
Marzo</t>
  </si>
  <si>
    <t>2021
Abril</t>
  </si>
  <si>
    <t>Abril 2021 respecto a Marzo 2021</t>
  </si>
  <si>
    <t>Abril 2021 respecto a Diciembre 2020</t>
  </si>
  <si>
    <t>Abril 2021 respecto a Abril 2020</t>
  </si>
  <si>
    <t>Variación Absoluta</t>
  </si>
  <si>
    <t>Variación Relativa</t>
  </si>
  <si>
    <t>Ranking respecto a Variación Absoluta</t>
  </si>
  <si>
    <t>Ranking respecto a Variación Relativa</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</si>
  <si>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</si>
  <si>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</si>
  <si>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</si>
  <si>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</si>
  <si>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</si>
  <si>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</si>
  <si>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</si>
  <si>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</si>
  <si>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</si>
  <si>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</si>
  <si>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</si>
  <si>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</si>
  <si>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</si>
  <si>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</si>
  <si>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</si>
  <si>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</si>
  <si>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</si>
  <si>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</si>
  <si>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</si>
  <si>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</si>
  <si>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</si>
  <si>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</si>
  <si>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</si>
  <si>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</si>
  <si>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</si>
  <si>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</si>
  <si>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</si>
  <si>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</si>
  <si>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</si>
  <si>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</si>
  <si>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</si>
  <si>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</si>
  <si>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Total nacional</t>
  </si>
  <si>
    <r>
      <rPr>
        <b/>
        <sz val="8"/>
        <rFont val="Arial"/>
        <family val="2"/>
      </rPr>
      <t>Nota:</t>
    </r>
    <r>
      <rPr>
        <sz val="8"/>
        <rFont val="Arial"/>
        <family val="2"/>
      </rPr>
      <t xml:space="preserve"> La información presentada es con base en la información por delegaciones del IMSS que publica en su plataforma, la cual difiere para algunos estados con la que posteriormente envía al IIEG por entidad federativa. Para Baja California, Baja California Sur, Coahuila, Colima, Guanajuato, Michoacán, Nuevo León, Oaxaca, Sonora, Tamaulipas y Veracruz, las cifras por delegación y entidad tienen pequeñas diferencias debido a que las cifras por delegación contienen trabajadores de otras entidades, ya que una clínica que se encuentre en el límite estatal registra y atiende a comunidades de entidades colindantes. Estas diferencias se corrigen cuando el IMSS envía la base de datos por entidad federativa al IIEG días después de liberar la cifra por delegación en su cubo interactivo</t>
    </r>
  </si>
  <si>
    <r>
      <t xml:space="preserve">FUENTE:: IIEG, </t>
    </r>
    <r>
      <rPr>
        <sz val="8"/>
        <rFont val="Arial"/>
        <family val="2"/>
      </rPr>
      <t>Instituto de Información Estadística y Geográfica; en base a datos proporcionados por el IMSS.</t>
    </r>
  </si>
  <si>
    <t>2019-2021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</si>
</sst>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font>
    <font>
      <sz val="11"/>
      <color theme="1"/>
      <name val="Calibri"/>
      <family val="2"/>
      <scheme val="minor"/>
    </font>
    <font>
      <sz val="10"/>
      <name val="Arial"/>
      <family val="2"/>
    </font>
    <font>
      <b/>
      <sz val="8"/>
      <name val="Arial"/>
      <family val="2"/>
    </font>
    <font>
      <b/>
      <sz val="8"/>
      <color theme="0"/>
      <name val="Arial"/>
      <family val="2"/>
    </font>
    <font>
      <sz val="8"/>
      <name val="Arial"/>
      <family val="2"/>
    </font>
    <font>
      <b/>
      <sz val="10"/>
      <name val="Arial"/>
      <family val="2"/>
    </font>
  </fonts>
  <fills count="6">
    <fill>
      <patternFill patternType="none"/>
    </fill>
    <fill>
      <patternFill patternType="gray125"/>
    </fill>
    <fill>
      <patternFill patternType="solid">
        <fgColor rgb="FFFBBB27"/>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4">
    <xf numFmtId="0" fontId="0" fillId="0" borderId="0"/>
    <xf numFmtId="9" fontId="2" fillId="0" borderId="0" applyFont="0" applyFill="0" applyBorder="0" applyAlignment="0" applyProtection="0"/>
    <xf numFmtId="0" fontId="1" fillId="0" borderId="0"/>
    <xf numFmtId="0" fontId="1" fillId="0" borderId="0"/>
  </cellStyleXfs>
  <cellXfs count="82">
    <xf numFmtId="0" fontId="0" fillId="0" borderId="0" xfId="0"/>
    <xf numFmtId="0" fontId="3" fillId="0" borderId="0" xfId="0" applyFont="1" applyAlignment="1">
      <alignment horizontal="left"/>
    </xf>
    <xf numFmtId="0" fontId="3" fillId="0" borderId="0" xfId="0" applyFont="1" applyAlignment="1">
      <alignment horizontal="left"/>
    </xf>
    <xf numFmtId="49" fontId="3" fillId="0" borderId="0" xfId="0" applyNumberFormat="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2" applyFont="1" applyFill="1" applyBorder="1" applyAlignment="1">
      <alignment horizontal="center" vertical="center" wrapText="1"/>
    </xf>
    <xf numFmtId="0" fontId="3" fillId="2" borderId="4" xfId="2"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2" applyFont="1" applyFill="1" applyBorder="1" applyAlignment="1">
      <alignment horizontal="center" vertical="center" wrapText="1"/>
    </xf>
    <xf numFmtId="0" fontId="3" fillId="2" borderId="10" xfId="2"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4" borderId="1" xfId="0" applyFont="1" applyFill="1" applyBorder="1" applyAlignment="1">
      <alignment horizontal="left" vertical="center" wrapText="1"/>
    </xf>
    <xf numFmtId="3" fontId="5" fillId="4" borderId="13" xfId="0" applyNumberFormat="1" applyFont="1" applyFill="1" applyBorder="1" applyAlignment="1">
      <alignment horizontal="right" vertical="center" wrapText="1"/>
    </xf>
    <xf numFmtId="3" fontId="5" fillId="4" borderId="0" xfId="2" applyNumberFormat="1" applyFont="1" applyFill="1" applyBorder="1" applyAlignment="1">
      <alignment horizontal="right" vertical="center" wrapText="1"/>
    </xf>
    <xf numFmtId="3" fontId="5" fillId="4" borderId="0" xfId="0" applyNumberFormat="1" applyFont="1" applyFill="1" applyBorder="1" applyAlignment="1">
      <alignment horizontal="right" vertical="center" wrapText="1"/>
    </xf>
    <xf numFmtId="3" fontId="5" fillId="4" borderId="14" xfId="2" applyNumberFormat="1" applyFont="1" applyFill="1" applyBorder="1" applyAlignment="1">
      <alignment horizontal="right" vertical="center" wrapText="1"/>
    </xf>
    <xf numFmtId="3" fontId="5" fillId="4" borderId="3" xfId="0" applyNumberFormat="1" applyFont="1" applyFill="1" applyBorder="1" applyAlignment="1">
      <alignment horizontal="right" vertical="center" wrapText="1"/>
    </xf>
    <xf numFmtId="10" fontId="5" fillId="4" borderId="3" xfId="1" applyNumberFormat="1" applyFont="1" applyFill="1" applyBorder="1" applyAlignment="1">
      <alignment horizontal="right" vertical="center" wrapText="1"/>
    </xf>
    <xf numFmtId="0" fontId="5" fillId="4" borderId="3" xfId="0" applyNumberFormat="1" applyFont="1" applyFill="1" applyBorder="1" applyAlignment="1">
      <alignment horizontal="center" vertical="center" wrapText="1"/>
    </xf>
    <xf numFmtId="3" fontId="5" fillId="4" borderId="4" xfId="0" applyNumberFormat="1" applyFont="1" applyFill="1" applyBorder="1" applyAlignment="1">
      <alignment horizontal="center" vertical="center" wrapText="1"/>
    </xf>
    <xf numFmtId="3" fontId="5" fillId="4" borderId="13" xfId="0" applyNumberFormat="1" applyFont="1" applyFill="1" applyBorder="1" applyAlignment="1">
      <alignment horizontal="center" vertical="center" wrapText="1"/>
    </xf>
    <xf numFmtId="10" fontId="5" fillId="4" borderId="0" xfId="1" applyNumberFormat="1" applyFont="1" applyFill="1" applyBorder="1" applyAlignment="1">
      <alignment horizontal="center" vertical="center" wrapText="1"/>
    </xf>
    <xf numFmtId="3" fontId="5" fillId="4" borderId="0" xfId="0" applyNumberFormat="1" applyFont="1" applyFill="1" applyBorder="1" applyAlignment="1">
      <alignment horizontal="center" vertical="center" wrapText="1"/>
    </xf>
    <xf numFmtId="0" fontId="5" fillId="4" borderId="14" xfId="0" applyNumberFormat="1" applyFont="1" applyFill="1" applyBorder="1" applyAlignment="1">
      <alignment horizontal="center" vertical="center" wrapText="1"/>
    </xf>
    <xf numFmtId="3" fontId="5" fillId="4" borderId="0" xfId="0" applyNumberFormat="1" applyFont="1" applyFill="1" applyBorder="1"/>
    <xf numFmtId="10" fontId="5" fillId="4" borderId="0" xfId="1" applyNumberFormat="1" applyFont="1" applyFill="1" applyBorder="1"/>
    <xf numFmtId="0" fontId="5" fillId="4" borderId="3" xfId="0" applyFont="1" applyFill="1" applyBorder="1"/>
    <xf numFmtId="0" fontId="5" fillId="4" borderId="4" xfId="0" applyFont="1" applyFill="1" applyBorder="1"/>
    <xf numFmtId="0" fontId="5" fillId="4" borderId="15" xfId="0" applyFont="1" applyFill="1" applyBorder="1" applyAlignment="1">
      <alignment horizontal="left" vertical="center" wrapText="1"/>
    </xf>
    <xf numFmtId="10" fontId="5" fillId="4" borderId="0" xfId="1" applyNumberFormat="1" applyFont="1" applyFill="1" applyBorder="1" applyAlignment="1">
      <alignment horizontal="right" vertical="center" wrapText="1"/>
    </xf>
    <xf numFmtId="0" fontId="5" fillId="4" borderId="0" xfId="0" applyNumberFormat="1" applyFont="1" applyFill="1" applyBorder="1" applyAlignment="1">
      <alignment horizontal="center" vertical="center" wrapText="1"/>
    </xf>
    <xf numFmtId="3" fontId="5" fillId="4" borderId="14" xfId="0" applyNumberFormat="1" applyFont="1" applyFill="1" applyBorder="1" applyAlignment="1">
      <alignment horizontal="center" vertical="center" wrapText="1"/>
    </xf>
    <xf numFmtId="0" fontId="5" fillId="4" borderId="0" xfId="0" applyFont="1" applyFill="1" applyBorder="1"/>
    <xf numFmtId="0" fontId="5" fillId="4" borderId="14" xfId="0" applyFont="1" applyFill="1" applyBorder="1"/>
    <xf numFmtId="0" fontId="0" fillId="0" borderId="0" xfId="0" applyFill="1"/>
    <xf numFmtId="0" fontId="3" fillId="5" borderId="15" xfId="0" applyFont="1" applyFill="1" applyBorder="1" applyAlignment="1">
      <alignment horizontal="left" vertical="center" wrapText="1"/>
    </xf>
    <xf numFmtId="3" fontId="3" fillId="5" borderId="13" xfId="0" applyNumberFormat="1" applyFont="1" applyFill="1" applyBorder="1" applyAlignment="1">
      <alignment horizontal="right" vertical="center" wrapText="1"/>
    </xf>
    <xf numFmtId="3" fontId="3" fillId="5" borderId="0" xfId="2" applyNumberFormat="1" applyFont="1" applyFill="1" applyBorder="1" applyAlignment="1">
      <alignment horizontal="right" vertical="center" wrapText="1"/>
    </xf>
    <xf numFmtId="3" fontId="3" fillId="5" borderId="0" xfId="0" applyNumberFormat="1" applyFont="1" applyFill="1" applyBorder="1" applyAlignment="1">
      <alignment horizontal="right" vertical="center" wrapText="1"/>
    </xf>
    <xf numFmtId="3" fontId="3" fillId="5" borderId="14" xfId="2" applyNumberFormat="1" applyFont="1" applyFill="1" applyBorder="1" applyAlignment="1">
      <alignment horizontal="right" vertical="center" wrapText="1"/>
    </xf>
    <xf numFmtId="10" fontId="3" fillId="5" borderId="0" xfId="1" applyNumberFormat="1" applyFont="1" applyFill="1" applyBorder="1" applyAlignment="1">
      <alignment horizontal="right" vertical="center" wrapText="1"/>
    </xf>
    <xf numFmtId="0" fontId="3" fillId="5" borderId="0" xfId="0" applyNumberFormat="1" applyFont="1" applyFill="1" applyBorder="1" applyAlignment="1">
      <alignment horizontal="center" vertical="center" wrapText="1"/>
    </xf>
    <xf numFmtId="3" fontId="3" fillId="5" borderId="14" xfId="0" applyNumberFormat="1" applyFont="1" applyFill="1" applyBorder="1" applyAlignment="1">
      <alignment horizontal="center" vertical="center" wrapText="1"/>
    </xf>
    <xf numFmtId="3" fontId="3" fillId="5" borderId="13" xfId="0" applyNumberFormat="1" applyFont="1" applyFill="1" applyBorder="1" applyAlignment="1">
      <alignment horizontal="center" vertical="center" wrapText="1"/>
    </xf>
    <xf numFmtId="10" fontId="3" fillId="5" borderId="0" xfId="1" applyNumberFormat="1" applyFont="1" applyFill="1" applyBorder="1" applyAlignment="1">
      <alignment horizontal="center" vertical="center" wrapText="1"/>
    </xf>
    <xf numFmtId="3" fontId="3" fillId="5" borderId="0" xfId="0" applyNumberFormat="1" applyFont="1" applyFill="1" applyBorder="1" applyAlignment="1">
      <alignment horizontal="center" vertical="center" wrapText="1"/>
    </xf>
    <xf numFmtId="0" fontId="3" fillId="5" borderId="14" xfId="0" applyNumberFormat="1" applyFont="1" applyFill="1" applyBorder="1" applyAlignment="1">
      <alignment horizontal="center" vertical="center" wrapText="1"/>
    </xf>
    <xf numFmtId="3" fontId="3" fillId="5" borderId="0" xfId="0" applyNumberFormat="1" applyFont="1" applyFill="1" applyBorder="1"/>
    <xf numFmtId="10" fontId="3" fillId="5" borderId="0" xfId="1" applyNumberFormat="1" applyFont="1" applyFill="1" applyBorder="1"/>
    <xf numFmtId="0" fontId="3" fillId="5" borderId="0" xfId="0" applyFont="1" applyFill="1" applyBorder="1"/>
    <xf numFmtId="0" fontId="3" fillId="5" borderId="14" xfId="0" applyFont="1" applyFill="1" applyBorder="1"/>
    <xf numFmtId="3" fontId="5" fillId="4" borderId="8" xfId="0" applyNumberFormat="1" applyFont="1" applyFill="1" applyBorder="1" applyAlignment="1">
      <alignment horizontal="right" vertical="center" wrapText="1"/>
    </xf>
    <xf numFmtId="3" fontId="5" fillId="4" borderId="9" xfId="2" applyNumberFormat="1" applyFont="1" applyFill="1" applyBorder="1" applyAlignment="1">
      <alignment horizontal="right" vertical="center" wrapText="1"/>
    </xf>
    <xf numFmtId="3" fontId="5" fillId="4" borderId="9" xfId="0" applyNumberFormat="1" applyFont="1" applyFill="1" applyBorder="1" applyAlignment="1">
      <alignment horizontal="right" vertical="center" wrapText="1"/>
    </xf>
    <xf numFmtId="3" fontId="5" fillId="4" borderId="10" xfId="2" applyNumberFormat="1" applyFont="1" applyFill="1" applyBorder="1" applyAlignment="1">
      <alignment horizontal="right" vertical="center" wrapText="1"/>
    </xf>
    <xf numFmtId="0" fontId="3" fillId="5" borderId="6" xfId="0" applyFont="1" applyFill="1" applyBorder="1" applyAlignment="1">
      <alignment horizontal="left" vertical="center" wrapText="1"/>
    </xf>
    <xf numFmtId="3" fontId="3" fillId="5" borderId="12" xfId="0" applyNumberFormat="1" applyFont="1" applyFill="1" applyBorder="1" applyAlignment="1">
      <alignment horizontal="right" vertical="center" wrapText="1"/>
    </xf>
    <xf numFmtId="3" fontId="3" fillId="5" borderId="11" xfId="2" applyNumberFormat="1" applyFont="1" applyFill="1" applyBorder="1" applyAlignment="1">
      <alignment horizontal="right" vertical="center" wrapText="1"/>
    </xf>
    <xf numFmtId="3" fontId="3" fillId="5" borderId="11" xfId="0" applyNumberFormat="1" applyFont="1" applyFill="1" applyBorder="1" applyAlignment="1">
      <alignment horizontal="right" vertical="center" wrapText="1"/>
    </xf>
    <xf numFmtId="3" fontId="3" fillId="5" borderId="5" xfId="2" applyNumberFormat="1" applyFont="1" applyFill="1" applyBorder="1" applyAlignment="1">
      <alignment horizontal="right" vertical="center" wrapText="1"/>
    </xf>
    <xf numFmtId="10" fontId="3" fillId="5" borderId="11" xfId="1" applyNumberFormat="1" applyFont="1" applyFill="1" applyBorder="1" applyAlignment="1">
      <alignment horizontal="right" vertical="center" wrapText="1"/>
    </xf>
    <xf numFmtId="0" fontId="6" fillId="5" borderId="11" xfId="0" applyFont="1" applyFill="1" applyBorder="1"/>
    <xf numFmtId="0" fontId="6" fillId="5" borderId="5" xfId="0" applyFont="1" applyFill="1" applyBorder="1"/>
    <xf numFmtId="3" fontId="3" fillId="5" borderId="12" xfId="0" applyNumberFormat="1" applyFont="1" applyFill="1" applyBorder="1" applyAlignment="1">
      <alignment horizontal="center" vertical="center" wrapText="1"/>
    </xf>
    <xf numFmtId="10" fontId="3" fillId="5" borderId="11" xfId="1" applyNumberFormat="1" applyFont="1" applyFill="1" applyBorder="1" applyAlignment="1">
      <alignment horizontal="center" vertical="center" wrapText="1"/>
    </xf>
    <xf numFmtId="3" fontId="3" fillId="5" borderId="12" xfId="0" applyNumberFormat="1" applyFont="1" applyFill="1" applyBorder="1"/>
    <xf numFmtId="10" fontId="3" fillId="5" borderId="11" xfId="1" applyNumberFormat="1" applyFont="1" applyFill="1" applyBorder="1"/>
    <xf numFmtId="0" fontId="0" fillId="4" borderId="0" xfId="0" applyFill="1"/>
    <xf numFmtId="3" fontId="0" fillId="4" borderId="0" xfId="0" applyNumberFormat="1" applyFill="1"/>
    <xf numFmtId="3" fontId="3" fillId="4" borderId="0" xfId="0" applyNumberFormat="1" applyFont="1" applyFill="1" applyBorder="1"/>
    <xf numFmtId="0" fontId="5" fillId="0" borderId="0" xfId="0" applyFont="1" applyBorder="1" applyAlignment="1">
      <alignment horizontal="left" wrapText="1"/>
    </xf>
    <xf numFmtId="0" fontId="3" fillId="0" borderId="0" xfId="0" applyFont="1"/>
    <xf numFmtId="10" fontId="0" fillId="0" borderId="0" xfId="1" applyNumberFormat="1" applyFont="1"/>
  </cellXfs>
  <cellStyles count="4">
    <cellStyle name="Normal" xfId="0" builtinId="0"/>
    <cellStyle name="Normal 2" xfId="2"/>
    <cellStyle name="Normal 7" xfId="3"/>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2"/>
  <sheetViews>
    <sheetView showGridLines="0" tabSelected="1" zoomScaleNormal="100" workbookViewId="0">
      <selection activeCell="A7" sqref="A7:A38"/>
    </sheetView>
  </sheetViews>
  <sheetFormatPr baseColWidth="10" defaultColWidth="9.140625" defaultRowHeight="12.75" x14ac:dyDescent="0.2"/>
  <cols>
    <col min="1" max="1" width="16" customWidth="1"/>
    <col min="2" max="3" width="10.42578125" customWidth="1"/>
    <col min="4" max="4" width="10.140625" customWidth="1"/>
    <col min="5" max="5" width="9.28515625" customWidth="1"/>
    <col min="6" max="6" width="8.5703125" customWidth="1"/>
    <col min="7" max="14" width="9.85546875" customWidth="1"/>
    <col min="15" max="15" width="8.5703125" bestFit="1" customWidth="1"/>
    <col min="16" max="18" width="9.42578125" customWidth="1"/>
    <col min="19" max="20" width="6.7109375" customWidth="1"/>
  </cols>
  <sheetData>
    <row r="1" spans="1:18" x14ac:dyDescent="0.2">
      <c r="A1" s="1" t="s">
        <v>0</v>
      </c>
      <c r="B1" s="1"/>
      <c r="C1" s="1"/>
      <c r="D1" s="1"/>
      <c r="E1" s="1"/>
      <c r="F1" s="1"/>
      <c r="G1" s="1"/>
      <c r="H1" s="1"/>
      <c r="I1" s="1"/>
      <c r="J1" s="2"/>
      <c r="K1" s="2"/>
      <c r="L1" s="2"/>
      <c r="M1" s="2"/>
      <c r="N1" s="2"/>
    </row>
    <row r="2" spans="1:18" x14ac:dyDescent="0.2">
      <c r="A2" s="1" t="s">
        <v>1</v>
      </c>
      <c r="B2" s="1"/>
      <c r="C2" s="1"/>
      <c r="D2" s="1"/>
      <c r="E2" s="1"/>
      <c r="F2" s="1"/>
      <c r="G2" s="1"/>
      <c r="H2" s="1"/>
      <c r="I2" s="1"/>
      <c r="J2" s="2"/>
      <c r="K2" s="2"/>
      <c r="L2" s="2"/>
      <c r="M2" s="2"/>
      <c r="N2" s="2"/>
    </row>
    <row r="3" spans="1:18" x14ac:dyDescent="0.2">
      <c r="A3" s="3" t="s">
        <v>50</v>
      </c>
      <c r="B3" s="3"/>
      <c r="C3" s="3"/>
      <c r="D3" s="3"/>
      <c r="E3" s="3"/>
      <c r="F3" s="3"/>
      <c r="G3" s="3"/>
      <c r="H3" s="3"/>
      <c r="I3" s="3"/>
      <c r="J3" s="4"/>
      <c r="K3" s="4"/>
      <c r="L3" s="4"/>
      <c r="M3" s="4"/>
      <c r="N3" s="4"/>
    </row>
    <row r="4" spans="1:18" x14ac:dyDescent="0.2">
      <c r="A4" s="5"/>
      <c r="B4" s="5"/>
      <c r="C4" s="5"/>
      <c r="D4" s="5"/>
      <c r="E4" s="5"/>
      <c r="F4" s="5"/>
      <c r="G4" s="5"/>
      <c r="H4" s="5"/>
      <c r="I4" s="5"/>
      <c r="J4" s="5"/>
      <c r="K4" s="5"/>
      <c r="L4" s="5"/>
      <c r="M4" s="5"/>
      <c r="N4" s="5"/>
    </row>
    <row r="5" spans="1:18" ht="18" customHeight="1" x14ac:dyDescent="0.2">
      <c r="A5" s="6" t="s">
        <v>2</v>
      </c>
      <c r="B5" s="7" t="s">
        <v>3</v>
      </c>
      <c r="C5" s="8" t="s">
        <v>4</v>
      </c>
      <c r="D5" s="8" t="s">
        <v>5</v>
      </c>
      <c r="E5" s="8" t="s">
        <v>6</v>
      </c>
      <c r="F5" s="9" t="s">
        <v>7</v>
      </c>
      <c r="G5" s="10" t="s">
        <v>8</v>
      </c>
      <c r="H5" s="11"/>
      <c r="I5" s="11"/>
      <c r="J5" s="11"/>
      <c r="K5" s="11" t="s">
        <v>9</v>
      </c>
      <c r="L5" s="11"/>
      <c r="M5" s="11"/>
      <c r="N5" s="11"/>
      <c r="O5" s="10" t="s">
        <v>10</v>
      </c>
      <c r="P5" s="11"/>
      <c r="Q5" s="11"/>
      <c r="R5" s="11"/>
    </row>
    <row r="6" spans="1:18" ht="46.5" customHeight="1" x14ac:dyDescent="0.2">
      <c r="A6" s="12"/>
      <c r="B6" s="13"/>
      <c r="C6" s="14"/>
      <c r="D6" s="14"/>
      <c r="E6" s="14"/>
      <c r="F6" s="15"/>
      <c r="G6" s="16" t="s">
        <v>11</v>
      </c>
      <c r="H6" s="16" t="s">
        <v>12</v>
      </c>
      <c r="I6" s="16" t="s">
        <v>13</v>
      </c>
      <c r="J6" s="17" t="s">
        <v>14</v>
      </c>
      <c r="K6" s="18" t="s">
        <v>11</v>
      </c>
      <c r="L6" s="16" t="s">
        <v>12</v>
      </c>
      <c r="M6" s="16" t="s">
        <v>13</v>
      </c>
      <c r="N6" s="17" t="s">
        <v>14</v>
      </c>
      <c r="O6" s="19" t="s">
        <v>11</v>
      </c>
      <c r="P6" s="19" t="s">
        <v>12</v>
      </c>
      <c r="Q6" s="16" t="s">
        <v>13</v>
      </c>
      <c r="R6" s="17" t="s">
        <v>14</v>
      </c>
    </row>
    <row r="7" spans="1:18" ht="12.75" customHeight="1" x14ac:dyDescent="0.2">
      <c r="A7" s="20" t="s">
        <v>15</v>
      </c>
      <c r="B7" s="21">
        <v>328291</v>
      </c>
      <c r="C7" s="22">
        <v>321424</v>
      </c>
      <c r="D7" s="23">
        <v>328581</v>
      </c>
      <c r="E7" s="22">
        <v>331624</v>
      </c>
      <c r="F7" s="24">
        <v>331492</v>
      </c>
      <c r="G7" s="25">
        <f>F7-E7</f>
        <v>-132</v>
      </c>
      <c r="H7" s="26">
        <f>F7/E7-1</f>
        <v>-3.980411550430496E-4</v>
      </c>
      <c r="I7" s="27">
        <f>_xlfn.RANK.EQ(G7,$G$7:$G$38)</f>
        <v>23</v>
      </c>
      <c r="J7" s="28">
        <f>_xlfn.RANK.EQ(H7,$H$7:$H$38)</f>
        <v>23</v>
      </c>
      <c r="K7" s="29">
        <f>F7-C7</f>
        <v>10068</v>
      </c>
      <c r="L7" s="30">
        <f>F7/C7-1</f>
        <v>3.1323112150928312E-2</v>
      </c>
      <c r="M7" s="31">
        <f>_xlfn.RANK.EQ(K7,$K$7:$K$38)</f>
        <v>13</v>
      </c>
      <c r="N7" s="32">
        <f>_xlfn.RANK.EQ(L7,$L$7:$L$38)</f>
        <v>8</v>
      </c>
      <c r="O7" s="33">
        <f>F7-D7</f>
        <v>2911</v>
      </c>
      <c r="P7" s="34">
        <f>F7/D7-1</f>
        <v>8.8593071419222902E-3</v>
      </c>
      <c r="Q7" s="35">
        <f>_xlfn.RANK.EQ(O7,$O$7:$O$38)</f>
        <v>17</v>
      </c>
      <c r="R7" s="36">
        <f>_xlfn.RANK.EQ(P7,$P$7:$P$38)</f>
        <v>17</v>
      </c>
    </row>
    <row r="8" spans="1:18" x14ac:dyDescent="0.2">
      <c r="A8" s="37" t="s">
        <v>16</v>
      </c>
      <c r="B8" s="21">
        <v>919138</v>
      </c>
      <c r="C8" s="22">
        <v>944174</v>
      </c>
      <c r="D8" s="23">
        <v>921528</v>
      </c>
      <c r="E8" s="22">
        <v>983129</v>
      </c>
      <c r="F8" s="24">
        <v>982827</v>
      </c>
      <c r="G8" s="23">
        <f t="shared" ref="G8:G39" si="0">F8-E8</f>
        <v>-302</v>
      </c>
      <c r="H8" s="38">
        <f t="shared" ref="H8:H39" si="1">F8/E8-1</f>
        <v>-3.071824755449537E-4</v>
      </c>
      <c r="I8" s="39">
        <f t="shared" ref="I8:I38" si="2">_xlfn.RANK.EQ(G8,$G$7:$G$38)</f>
        <v>24</v>
      </c>
      <c r="J8" s="40">
        <f t="shared" ref="J8:J38" si="3">_xlfn.RANK.EQ(H8,$H$7:$H$38)</f>
        <v>22</v>
      </c>
      <c r="K8" s="29">
        <f t="shared" ref="K8:K39" si="4">F8-C8</f>
        <v>38653</v>
      </c>
      <c r="L8" s="30">
        <f t="shared" ref="L8:L39" si="5">F8/C8-1</f>
        <v>4.0938428721824627E-2</v>
      </c>
      <c r="M8" s="31">
        <f t="shared" ref="M8:M38" si="6">_xlfn.RANK.EQ(K8,$K$7:$K$38)</f>
        <v>1</v>
      </c>
      <c r="N8" s="32">
        <f t="shared" ref="N8:N38" si="7">_xlfn.RANK.EQ(L8,$L$7:$L$38)</f>
        <v>3</v>
      </c>
      <c r="O8" s="33">
        <f t="shared" ref="O8:O39" si="8">F8-D8</f>
        <v>61299</v>
      </c>
      <c r="P8" s="34">
        <f t="shared" ref="P8:P39" si="9">F8/D8-1</f>
        <v>6.6518868661614272E-2</v>
      </c>
      <c r="Q8" s="41">
        <f t="shared" ref="Q8:Q38" si="10">_xlfn.RANK.EQ(O8,$O$7:$O$38)</f>
        <v>1</v>
      </c>
      <c r="R8" s="42">
        <f t="shared" ref="R8:R38" si="11">_xlfn.RANK.EQ(P8,$P$7:$P$38)</f>
        <v>3</v>
      </c>
    </row>
    <row r="9" spans="1:18" x14ac:dyDescent="0.2">
      <c r="A9" s="37" t="s">
        <v>17</v>
      </c>
      <c r="B9" s="21">
        <v>184435</v>
      </c>
      <c r="C9" s="22">
        <v>170112</v>
      </c>
      <c r="D9" s="23">
        <v>167029</v>
      </c>
      <c r="E9" s="22">
        <v>170091</v>
      </c>
      <c r="F9" s="24">
        <v>172839</v>
      </c>
      <c r="G9" s="23">
        <f t="shared" si="0"/>
        <v>2748</v>
      </c>
      <c r="H9" s="38">
        <f t="shared" si="1"/>
        <v>1.6156057639733934E-2</v>
      </c>
      <c r="I9" s="39">
        <f t="shared" si="2"/>
        <v>10</v>
      </c>
      <c r="J9" s="40">
        <f t="shared" si="3"/>
        <v>3</v>
      </c>
      <c r="K9" s="29">
        <f t="shared" si="4"/>
        <v>2727</v>
      </c>
      <c r="L9" s="30">
        <f t="shared" si="5"/>
        <v>1.6030615124153602E-2</v>
      </c>
      <c r="M9" s="31">
        <f t="shared" si="6"/>
        <v>23</v>
      </c>
      <c r="N9" s="32">
        <f t="shared" si="7"/>
        <v>20</v>
      </c>
      <c r="O9" s="33">
        <f t="shared" si="8"/>
        <v>5810</v>
      </c>
      <c r="P9" s="34">
        <f t="shared" si="9"/>
        <v>3.4784378760574608E-2</v>
      </c>
      <c r="Q9" s="41">
        <f t="shared" si="10"/>
        <v>11</v>
      </c>
      <c r="R9" s="42">
        <f t="shared" si="11"/>
        <v>6</v>
      </c>
    </row>
    <row r="10" spans="1:18" x14ac:dyDescent="0.2">
      <c r="A10" s="37" t="s">
        <v>18</v>
      </c>
      <c r="B10" s="21">
        <v>133675</v>
      </c>
      <c r="C10" s="22">
        <v>125731</v>
      </c>
      <c r="D10" s="23">
        <v>131649</v>
      </c>
      <c r="E10" s="22">
        <v>127450</v>
      </c>
      <c r="F10" s="24">
        <v>128729</v>
      </c>
      <c r="G10" s="23">
        <f t="shared" si="0"/>
        <v>1279</v>
      </c>
      <c r="H10" s="38">
        <f t="shared" si="1"/>
        <v>1.0035307963907503E-2</v>
      </c>
      <c r="I10" s="39">
        <f t="shared" si="2"/>
        <v>14</v>
      </c>
      <c r="J10" s="40">
        <f t="shared" si="3"/>
        <v>5</v>
      </c>
      <c r="K10" s="29">
        <f t="shared" si="4"/>
        <v>2998</v>
      </c>
      <c r="L10" s="30">
        <f t="shared" si="5"/>
        <v>2.3844557030485714E-2</v>
      </c>
      <c r="M10" s="31">
        <f t="shared" si="6"/>
        <v>22</v>
      </c>
      <c r="N10" s="32">
        <f t="shared" si="7"/>
        <v>12</v>
      </c>
      <c r="O10" s="33">
        <f t="shared" si="8"/>
        <v>-2920</v>
      </c>
      <c r="P10" s="34">
        <f t="shared" si="9"/>
        <v>-2.218019126616988E-2</v>
      </c>
      <c r="Q10" s="41">
        <f t="shared" si="10"/>
        <v>25</v>
      </c>
      <c r="R10" s="42">
        <f t="shared" si="11"/>
        <v>30</v>
      </c>
    </row>
    <row r="11" spans="1:18" x14ac:dyDescent="0.2">
      <c r="A11" s="37" t="s">
        <v>19</v>
      </c>
      <c r="B11" s="21">
        <v>227505</v>
      </c>
      <c r="C11" s="22">
        <v>221463</v>
      </c>
      <c r="D11" s="23">
        <v>225177</v>
      </c>
      <c r="E11" s="22">
        <v>226046</v>
      </c>
      <c r="F11" s="24">
        <v>228147</v>
      </c>
      <c r="G11" s="23">
        <f>F11-E11</f>
        <v>2101</v>
      </c>
      <c r="H11" s="38">
        <f>F11/E11-1</f>
        <v>9.2945683621916686E-3</v>
      </c>
      <c r="I11" s="39">
        <f t="shared" si="2"/>
        <v>13</v>
      </c>
      <c r="J11" s="40">
        <f t="shared" si="3"/>
        <v>6</v>
      </c>
      <c r="K11" s="29">
        <f t="shared" si="4"/>
        <v>6684</v>
      </c>
      <c r="L11" s="30">
        <f t="shared" si="5"/>
        <v>3.0181113775213042E-2</v>
      </c>
      <c r="M11" s="31">
        <f t="shared" si="6"/>
        <v>16</v>
      </c>
      <c r="N11" s="32">
        <f t="shared" si="7"/>
        <v>9</v>
      </c>
      <c r="O11" s="33">
        <f t="shared" si="8"/>
        <v>2970</v>
      </c>
      <c r="P11" s="34">
        <f t="shared" si="9"/>
        <v>1.3189624162325719E-2</v>
      </c>
      <c r="Q11" s="41">
        <f t="shared" si="10"/>
        <v>16</v>
      </c>
      <c r="R11" s="42">
        <f t="shared" si="11"/>
        <v>13</v>
      </c>
    </row>
    <row r="12" spans="1:18" x14ac:dyDescent="0.2">
      <c r="A12" s="37" t="s">
        <v>20</v>
      </c>
      <c r="B12" s="21">
        <v>892899</v>
      </c>
      <c r="C12" s="22">
        <v>903594</v>
      </c>
      <c r="D12" s="23">
        <v>883711</v>
      </c>
      <c r="E12" s="22">
        <v>920933</v>
      </c>
      <c r="F12" s="24">
        <v>925796</v>
      </c>
      <c r="G12" s="23">
        <f t="shared" si="0"/>
        <v>4863</v>
      </c>
      <c r="H12" s="38">
        <f t="shared" si="1"/>
        <v>5.2805144348178068E-3</v>
      </c>
      <c r="I12" s="39">
        <f t="shared" si="2"/>
        <v>5</v>
      </c>
      <c r="J12" s="40">
        <f t="shared" si="3"/>
        <v>9</v>
      </c>
      <c r="K12" s="29">
        <f t="shared" si="4"/>
        <v>22202</v>
      </c>
      <c r="L12" s="30">
        <f t="shared" si="5"/>
        <v>2.4570769615557486E-2</v>
      </c>
      <c r="M12" s="31">
        <f t="shared" si="6"/>
        <v>4</v>
      </c>
      <c r="N12" s="32">
        <f t="shared" si="7"/>
        <v>10</v>
      </c>
      <c r="O12" s="33">
        <f t="shared" si="8"/>
        <v>42085</v>
      </c>
      <c r="P12" s="34">
        <f t="shared" si="9"/>
        <v>4.7623035132526415E-2</v>
      </c>
      <c r="Q12" s="41">
        <f t="shared" si="10"/>
        <v>3</v>
      </c>
      <c r="R12" s="42">
        <f t="shared" si="11"/>
        <v>4</v>
      </c>
    </row>
    <row r="13" spans="1:18" x14ac:dyDescent="0.2">
      <c r="A13" s="37" t="s">
        <v>21</v>
      </c>
      <c r="B13" s="21">
        <v>3470048</v>
      </c>
      <c r="C13" s="22">
        <v>3246669</v>
      </c>
      <c r="D13" s="23">
        <v>3329731</v>
      </c>
      <c r="E13" s="22">
        <v>3213626</v>
      </c>
      <c r="F13" s="24">
        <v>3216137</v>
      </c>
      <c r="G13" s="23">
        <f t="shared" si="0"/>
        <v>2511</v>
      </c>
      <c r="H13" s="38">
        <f t="shared" si="1"/>
        <v>7.813603698749727E-4</v>
      </c>
      <c r="I13" s="39">
        <f t="shared" si="2"/>
        <v>11</v>
      </c>
      <c r="J13" s="40">
        <f t="shared" si="3"/>
        <v>18</v>
      </c>
      <c r="K13" s="29">
        <f t="shared" si="4"/>
        <v>-30532</v>
      </c>
      <c r="L13" s="30">
        <f t="shared" si="5"/>
        <v>-9.4041000175872913E-3</v>
      </c>
      <c r="M13" s="31">
        <f t="shared" si="6"/>
        <v>32</v>
      </c>
      <c r="N13" s="32">
        <f t="shared" si="7"/>
        <v>31</v>
      </c>
      <c r="O13" s="33">
        <f t="shared" si="8"/>
        <v>-113594</v>
      </c>
      <c r="P13" s="34">
        <f t="shared" si="9"/>
        <v>-3.4115068154154216E-2</v>
      </c>
      <c r="Q13" s="41">
        <f t="shared" si="10"/>
        <v>32</v>
      </c>
      <c r="R13" s="42">
        <f t="shared" si="11"/>
        <v>32</v>
      </c>
    </row>
    <row r="14" spans="1:18" x14ac:dyDescent="0.2">
      <c r="A14" s="37" t="s">
        <v>22</v>
      </c>
      <c r="B14" s="21">
        <v>776527</v>
      </c>
      <c r="C14" s="22">
        <v>757473</v>
      </c>
      <c r="D14" s="23">
        <v>757891</v>
      </c>
      <c r="E14" s="22">
        <v>768194</v>
      </c>
      <c r="F14" s="24">
        <v>771042</v>
      </c>
      <c r="G14" s="23">
        <f t="shared" si="0"/>
        <v>2848</v>
      </c>
      <c r="H14" s="38">
        <f t="shared" si="1"/>
        <v>3.707396829446763E-3</v>
      </c>
      <c r="I14" s="39">
        <f t="shared" si="2"/>
        <v>9</v>
      </c>
      <c r="J14" s="40">
        <f t="shared" si="3"/>
        <v>13</v>
      </c>
      <c r="K14" s="29">
        <f t="shared" si="4"/>
        <v>13569</v>
      </c>
      <c r="L14" s="30">
        <f t="shared" si="5"/>
        <v>1.791350978846773E-2</v>
      </c>
      <c r="M14" s="31">
        <f t="shared" si="6"/>
        <v>11</v>
      </c>
      <c r="N14" s="32">
        <f t="shared" si="7"/>
        <v>15</v>
      </c>
      <c r="O14" s="33">
        <f t="shared" si="8"/>
        <v>13151</v>
      </c>
      <c r="P14" s="34">
        <f t="shared" si="9"/>
        <v>1.735209944437921E-2</v>
      </c>
      <c r="Q14" s="41">
        <f t="shared" si="10"/>
        <v>8</v>
      </c>
      <c r="R14" s="42">
        <f t="shared" si="11"/>
        <v>10</v>
      </c>
    </row>
    <row r="15" spans="1:18" x14ac:dyDescent="0.2">
      <c r="A15" s="37" t="s">
        <v>23</v>
      </c>
      <c r="B15" s="21">
        <v>138790</v>
      </c>
      <c r="C15" s="22">
        <v>135945</v>
      </c>
      <c r="D15" s="23">
        <v>138351</v>
      </c>
      <c r="E15" s="22">
        <v>138595</v>
      </c>
      <c r="F15" s="24">
        <v>137842</v>
      </c>
      <c r="G15" s="23">
        <f t="shared" si="0"/>
        <v>-753</v>
      </c>
      <c r="H15" s="38">
        <f t="shared" si="1"/>
        <v>-5.4330964320502551E-3</v>
      </c>
      <c r="I15" s="39">
        <f t="shared" si="2"/>
        <v>27</v>
      </c>
      <c r="J15" s="40">
        <f t="shared" si="3"/>
        <v>31</v>
      </c>
      <c r="K15" s="29">
        <f t="shared" si="4"/>
        <v>1897</v>
      </c>
      <c r="L15" s="30">
        <f t="shared" si="5"/>
        <v>1.3954172643348306E-2</v>
      </c>
      <c r="M15" s="31">
        <f t="shared" si="6"/>
        <v>26</v>
      </c>
      <c r="N15" s="32">
        <f t="shared" si="7"/>
        <v>23</v>
      </c>
      <c r="O15" s="33">
        <f t="shared" si="8"/>
        <v>-509</v>
      </c>
      <c r="P15" s="34">
        <f t="shared" si="9"/>
        <v>-3.6790482179384076E-3</v>
      </c>
      <c r="Q15" s="41">
        <f t="shared" si="10"/>
        <v>23</v>
      </c>
      <c r="R15" s="42">
        <f t="shared" si="11"/>
        <v>24</v>
      </c>
    </row>
    <row r="16" spans="1:18" x14ac:dyDescent="0.2">
      <c r="A16" s="37" t="s">
        <v>24</v>
      </c>
      <c r="B16" s="21">
        <v>242643</v>
      </c>
      <c r="C16" s="22">
        <v>239136</v>
      </c>
      <c r="D16" s="23">
        <v>240621</v>
      </c>
      <c r="E16" s="22">
        <v>241968</v>
      </c>
      <c r="F16" s="24">
        <v>243118</v>
      </c>
      <c r="G16" s="23">
        <f t="shared" si="0"/>
        <v>1150</v>
      </c>
      <c r="H16" s="38">
        <f t="shared" si="1"/>
        <v>4.7526945711828805E-3</v>
      </c>
      <c r="I16" s="39">
        <f t="shared" si="2"/>
        <v>15</v>
      </c>
      <c r="J16" s="40">
        <f t="shared" si="3"/>
        <v>10</v>
      </c>
      <c r="K16" s="29">
        <f t="shared" si="4"/>
        <v>3982</v>
      </c>
      <c r="L16" s="30">
        <f t="shared" si="5"/>
        <v>1.6651612471564325E-2</v>
      </c>
      <c r="M16" s="31">
        <f t="shared" si="6"/>
        <v>19</v>
      </c>
      <c r="N16" s="32">
        <f t="shared" si="7"/>
        <v>19</v>
      </c>
      <c r="O16" s="33">
        <f t="shared" si="8"/>
        <v>2497</v>
      </c>
      <c r="P16" s="34">
        <f t="shared" si="9"/>
        <v>1.0377315363164552E-2</v>
      </c>
      <c r="Q16" s="41">
        <f t="shared" si="10"/>
        <v>18</v>
      </c>
      <c r="R16" s="42">
        <f t="shared" si="11"/>
        <v>14</v>
      </c>
    </row>
    <row r="17" spans="1:19" x14ac:dyDescent="0.2">
      <c r="A17" s="37" t="s">
        <v>25</v>
      </c>
      <c r="B17" s="21">
        <v>1626181</v>
      </c>
      <c r="C17" s="22">
        <v>1593415</v>
      </c>
      <c r="D17" s="23">
        <v>1602221</v>
      </c>
      <c r="E17" s="22">
        <v>1606884</v>
      </c>
      <c r="F17" s="24">
        <v>1613698</v>
      </c>
      <c r="G17" s="23">
        <f t="shared" si="0"/>
        <v>6814</v>
      </c>
      <c r="H17" s="38">
        <f t="shared" si="1"/>
        <v>4.2405052262639575E-3</v>
      </c>
      <c r="I17" s="39">
        <f t="shared" si="2"/>
        <v>4</v>
      </c>
      <c r="J17" s="40">
        <f t="shared" si="3"/>
        <v>11</v>
      </c>
      <c r="K17" s="29">
        <f t="shared" si="4"/>
        <v>20283</v>
      </c>
      <c r="L17" s="30">
        <f t="shared" si="5"/>
        <v>1.2729263876642305E-2</v>
      </c>
      <c r="M17" s="31">
        <f t="shared" si="6"/>
        <v>6</v>
      </c>
      <c r="N17" s="32">
        <f t="shared" si="7"/>
        <v>25</v>
      </c>
      <c r="O17" s="33">
        <f t="shared" si="8"/>
        <v>11477</v>
      </c>
      <c r="P17" s="34">
        <f t="shared" si="9"/>
        <v>7.1631816085295785E-3</v>
      </c>
      <c r="Q17" s="41">
        <f t="shared" si="10"/>
        <v>10</v>
      </c>
      <c r="R17" s="42">
        <f t="shared" si="11"/>
        <v>19</v>
      </c>
    </row>
    <row r="18" spans="1:19" x14ac:dyDescent="0.2">
      <c r="A18" s="37" t="s">
        <v>26</v>
      </c>
      <c r="B18" s="21">
        <v>1007762</v>
      </c>
      <c r="C18" s="22">
        <v>973396</v>
      </c>
      <c r="D18" s="23">
        <v>988250</v>
      </c>
      <c r="E18" s="22">
        <v>986585</v>
      </c>
      <c r="F18" s="24">
        <v>990113</v>
      </c>
      <c r="G18" s="23">
        <f t="shared" si="0"/>
        <v>3528</v>
      </c>
      <c r="H18" s="38">
        <f t="shared" si="1"/>
        <v>3.5759716598164903E-3</v>
      </c>
      <c r="I18" s="39">
        <f t="shared" si="2"/>
        <v>7</v>
      </c>
      <c r="J18" s="40">
        <f t="shared" si="3"/>
        <v>14</v>
      </c>
      <c r="K18" s="29">
        <f t="shared" si="4"/>
        <v>16717</v>
      </c>
      <c r="L18" s="30">
        <f t="shared" si="5"/>
        <v>1.7173894283518676E-2</v>
      </c>
      <c r="M18" s="31">
        <f t="shared" si="6"/>
        <v>9</v>
      </c>
      <c r="N18" s="32">
        <f t="shared" si="7"/>
        <v>17</v>
      </c>
      <c r="O18" s="33">
        <f t="shared" si="8"/>
        <v>1863</v>
      </c>
      <c r="P18" s="34">
        <f t="shared" si="9"/>
        <v>1.8851505185935036E-3</v>
      </c>
      <c r="Q18" s="41">
        <f t="shared" si="10"/>
        <v>19</v>
      </c>
      <c r="R18" s="42">
        <f t="shared" si="11"/>
        <v>21</v>
      </c>
    </row>
    <row r="19" spans="1:19" x14ac:dyDescent="0.2">
      <c r="A19" s="37" t="s">
        <v>27</v>
      </c>
      <c r="B19" s="21">
        <v>159549</v>
      </c>
      <c r="C19" s="22">
        <v>146771</v>
      </c>
      <c r="D19" s="23">
        <v>146499</v>
      </c>
      <c r="E19" s="22">
        <v>147015</v>
      </c>
      <c r="F19" s="24">
        <v>147121</v>
      </c>
      <c r="G19" s="23">
        <f t="shared" si="0"/>
        <v>106</v>
      </c>
      <c r="H19" s="38">
        <f t="shared" si="1"/>
        <v>7.210148624290369E-4</v>
      </c>
      <c r="I19" s="39">
        <f t="shared" si="2"/>
        <v>20</v>
      </c>
      <c r="J19" s="40">
        <f t="shared" si="3"/>
        <v>19</v>
      </c>
      <c r="K19" s="29">
        <f t="shared" si="4"/>
        <v>350</v>
      </c>
      <c r="L19" s="30">
        <f t="shared" si="5"/>
        <v>2.384667270782348E-3</v>
      </c>
      <c r="M19" s="31">
        <f t="shared" si="6"/>
        <v>27</v>
      </c>
      <c r="N19" s="32">
        <f t="shared" si="7"/>
        <v>27</v>
      </c>
      <c r="O19" s="33">
        <f t="shared" si="8"/>
        <v>622</v>
      </c>
      <c r="P19" s="34">
        <f t="shared" si="9"/>
        <v>4.2457627697116695E-3</v>
      </c>
      <c r="Q19" s="41">
        <f t="shared" si="10"/>
        <v>22</v>
      </c>
      <c r="R19" s="42">
        <f t="shared" si="11"/>
        <v>20</v>
      </c>
    </row>
    <row r="20" spans="1:19" s="43" customFormat="1" x14ac:dyDescent="0.2">
      <c r="A20" s="37" t="s">
        <v>28</v>
      </c>
      <c r="B20" s="21">
        <v>227679</v>
      </c>
      <c r="C20" s="22">
        <v>218499</v>
      </c>
      <c r="D20" s="23">
        <v>226030</v>
      </c>
      <c r="E20" s="22">
        <v>222938</v>
      </c>
      <c r="F20" s="24">
        <v>222289</v>
      </c>
      <c r="G20" s="23">
        <f t="shared" si="0"/>
        <v>-649</v>
      </c>
      <c r="H20" s="38">
        <f t="shared" si="1"/>
        <v>-2.9111232719410962E-3</v>
      </c>
      <c r="I20" s="39">
        <f t="shared" si="2"/>
        <v>25</v>
      </c>
      <c r="J20" s="40">
        <f t="shared" si="3"/>
        <v>27</v>
      </c>
      <c r="K20" s="29">
        <f t="shared" si="4"/>
        <v>3790</v>
      </c>
      <c r="L20" s="30">
        <f t="shared" si="5"/>
        <v>1.7345617142412451E-2</v>
      </c>
      <c r="M20" s="31">
        <f t="shared" si="6"/>
        <v>21</v>
      </c>
      <c r="N20" s="32">
        <f t="shared" si="7"/>
        <v>16</v>
      </c>
      <c r="O20" s="33">
        <f t="shared" si="8"/>
        <v>-3741</v>
      </c>
      <c r="P20" s="34">
        <f t="shared" si="9"/>
        <v>-1.6550900322966022E-2</v>
      </c>
      <c r="Q20" s="41">
        <f t="shared" si="10"/>
        <v>28</v>
      </c>
      <c r="R20" s="42">
        <f t="shared" si="11"/>
        <v>27</v>
      </c>
      <c r="S20"/>
    </row>
    <row r="21" spans="1:19" s="43" customFormat="1" x14ac:dyDescent="0.2">
      <c r="A21" s="44" t="s">
        <v>29</v>
      </c>
      <c r="B21" s="45">
        <v>1812699</v>
      </c>
      <c r="C21" s="46">
        <v>1780367</v>
      </c>
      <c r="D21" s="47">
        <v>1793795</v>
      </c>
      <c r="E21" s="46">
        <v>1803619</v>
      </c>
      <c r="F21" s="48">
        <v>1810884</v>
      </c>
      <c r="G21" s="47">
        <f>F21-E21</f>
        <v>7265</v>
      </c>
      <c r="H21" s="49">
        <f>F21/E21-1</f>
        <v>4.0280125680645096E-3</v>
      </c>
      <c r="I21" s="50">
        <f>_xlfn.RANK.EQ(G21,$G$7:$G$38)</f>
        <v>2</v>
      </c>
      <c r="J21" s="51">
        <f>_xlfn.RANK.EQ(H21,$H$7:$H$38)</f>
        <v>12</v>
      </c>
      <c r="K21" s="52">
        <f t="shared" si="4"/>
        <v>30517</v>
      </c>
      <c r="L21" s="53">
        <f t="shared" si="5"/>
        <v>1.7140847926298441E-2</v>
      </c>
      <c r="M21" s="54">
        <f>_xlfn.RANK.EQ(K21,$K$7:$K$38)</f>
        <v>3</v>
      </c>
      <c r="N21" s="55">
        <f>_xlfn.RANK.EQ(L21,$L$7:$L$38)</f>
        <v>18</v>
      </c>
      <c r="O21" s="56">
        <f t="shared" si="8"/>
        <v>17089</v>
      </c>
      <c r="P21" s="57">
        <f t="shared" si="9"/>
        <v>9.5267296430194826E-3</v>
      </c>
      <c r="Q21" s="58">
        <f>_xlfn.RANK.EQ(O21,$O$7:$O$38)</f>
        <v>5</v>
      </c>
      <c r="R21" s="59">
        <f t="shared" si="11"/>
        <v>15</v>
      </c>
      <c r="S21"/>
    </row>
    <row r="22" spans="1:19" x14ac:dyDescent="0.2">
      <c r="A22" s="37" t="s">
        <v>30</v>
      </c>
      <c r="B22" s="21">
        <v>463598</v>
      </c>
      <c r="C22" s="22">
        <v>461602</v>
      </c>
      <c r="D22" s="23">
        <v>463661</v>
      </c>
      <c r="E22" s="22">
        <v>462309</v>
      </c>
      <c r="F22" s="24">
        <v>460254</v>
      </c>
      <c r="G22" s="23">
        <f t="shared" si="0"/>
        <v>-2055</v>
      </c>
      <c r="H22" s="38">
        <f t="shared" si="1"/>
        <v>-4.4450789407084468E-3</v>
      </c>
      <c r="I22" s="39">
        <f t="shared" si="2"/>
        <v>29</v>
      </c>
      <c r="J22" s="40">
        <f t="shared" si="3"/>
        <v>28</v>
      </c>
      <c r="K22" s="29">
        <f t="shared" si="4"/>
        <v>-1348</v>
      </c>
      <c r="L22" s="30">
        <f t="shared" si="5"/>
        <v>-2.9202646435674273E-3</v>
      </c>
      <c r="M22" s="31">
        <f t="shared" si="6"/>
        <v>30</v>
      </c>
      <c r="N22" s="32">
        <f t="shared" si="7"/>
        <v>30</v>
      </c>
      <c r="O22" s="33">
        <f t="shared" si="8"/>
        <v>-3407</v>
      </c>
      <c r="P22" s="34">
        <f t="shared" si="9"/>
        <v>-7.3480409178257045E-3</v>
      </c>
      <c r="Q22" s="41">
        <f t="shared" si="10"/>
        <v>27</v>
      </c>
      <c r="R22" s="42">
        <f t="shared" si="11"/>
        <v>25</v>
      </c>
    </row>
    <row r="23" spans="1:19" x14ac:dyDescent="0.2">
      <c r="A23" s="37" t="s">
        <v>31</v>
      </c>
      <c r="B23" s="21">
        <v>211336</v>
      </c>
      <c r="C23" s="22">
        <v>205308</v>
      </c>
      <c r="D23" s="23">
        <v>208949</v>
      </c>
      <c r="E23" s="22">
        <v>205760</v>
      </c>
      <c r="F23" s="24">
        <v>205634</v>
      </c>
      <c r="G23" s="23">
        <f t="shared" si="0"/>
        <v>-126</v>
      </c>
      <c r="H23" s="38">
        <f t="shared" si="1"/>
        <v>-6.1236391912911081E-4</v>
      </c>
      <c r="I23" s="39">
        <f t="shared" si="2"/>
        <v>22</v>
      </c>
      <c r="J23" s="40">
        <f t="shared" si="3"/>
        <v>24</v>
      </c>
      <c r="K23" s="29">
        <f t="shared" si="4"/>
        <v>326</v>
      </c>
      <c r="L23" s="30">
        <f t="shared" si="5"/>
        <v>1.587858242250606E-3</v>
      </c>
      <c r="M23" s="31">
        <f t="shared" si="6"/>
        <v>28</v>
      </c>
      <c r="N23" s="32">
        <f t="shared" si="7"/>
        <v>28</v>
      </c>
      <c r="O23" s="33">
        <f t="shared" si="8"/>
        <v>-3315</v>
      </c>
      <c r="P23" s="34">
        <f t="shared" si="9"/>
        <v>-1.5865115410937602E-2</v>
      </c>
      <c r="Q23" s="41">
        <f t="shared" si="10"/>
        <v>26</v>
      </c>
      <c r="R23" s="42">
        <f t="shared" si="11"/>
        <v>26</v>
      </c>
    </row>
    <row r="24" spans="1:19" x14ac:dyDescent="0.2">
      <c r="A24" s="37" t="s">
        <v>32</v>
      </c>
      <c r="B24" s="21">
        <v>152317</v>
      </c>
      <c r="C24" s="22">
        <v>149477</v>
      </c>
      <c r="D24" s="23">
        <v>142436</v>
      </c>
      <c r="E24" s="22">
        <v>152744</v>
      </c>
      <c r="F24" s="24">
        <v>155031</v>
      </c>
      <c r="G24" s="23">
        <f t="shared" si="0"/>
        <v>2287</v>
      </c>
      <c r="H24" s="38">
        <f t="shared" si="1"/>
        <v>1.4972764887655199E-2</v>
      </c>
      <c r="I24" s="39">
        <f t="shared" si="2"/>
        <v>12</v>
      </c>
      <c r="J24" s="40">
        <f t="shared" si="3"/>
        <v>4</v>
      </c>
      <c r="K24" s="29">
        <f t="shared" si="4"/>
        <v>5554</v>
      </c>
      <c r="L24" s="30">
        <f t="shared" si="5"/>
        <v>3.7156218013473685E-2</v>
      </c>
      <c r="M24" s="31">
        <f t="shared" si="6"/>
        <v>18</v>
      </c>
      <c r="N24" s="32">
        <f t="shared" si="7"/>
        <v>6</v>
      </c>
      <c r="O24" s="33">
        <f t="shared" si="8"/>
        <v>12595</v>
      </c>
      <c r="P24" s="34">
        <f t="shared" si="9"/>
        <v>8.8425678901401294E-2</v>
      </c>
      <c r="Q24" s="41">
        <f t="shared" si="10"/>
        <v>9</v>
      </c>
      <c r="R24" s="42">
        <f t="shared" si="11"/>
        <v>2</v>
      </c>
    </row>
    <row r="25" spans="1:19" x14ac:dyDescent="0.2">
      <c r="A25" s="37" t="s">
        <v>33</v>
      </c>
      <c r="B25" s="21">
        <v>1632927</v>
      </c>
      <c r="C25" s="22">
        <v>1610359</v>
      </c>
      <c r="D25" s="23">
        <v>1597217</v>
      </c>
      <c r="E25" s="22">
        <v>1638861</v>
      </c>
      <c r="F25" s="24">
        <v>1648923</v>
      </c>
      <c r="G25" s="23">
        <f t="shared" si="0"/>
        <v>10062</v>
      </c>
      <c r="H25" s="38">
        <f t="shared" si="1"/>
        <v>6.1396299014986333E-3</v>
      </c>
      <c r="I25" s="39">
        <f t="shared" si="2"/>
        <v>1</v>
      </c>
      <c r="J25" s="40">
        <f t="shared" si="3"/>
        <v>7</v>
      </c>
      <c r="K25" s="29">
        <f t="shared" si="4"/>
        <v>38564</v>
      </c>
      <c r="L25" s="30">
        <f t="shared" si="5"/>
        <v>2.394745519477337E-2</v>
      </c>
      <c r="M25" s="31">
        <f t="shared" si="6"/>
        <v>2</v>
      </c>
      <c r="N25" s="32">
        <f t="shared" si="7"/>
        <v>11</v>
      </c>
      <c r="O25" s="33">
        <f t="shared" si="8"/>
        <v>51706</v>
      </c>
      <c r="P25" s="34">
        <f t="shared" si="9"/>
        <v>3.2372558018102682E-2</v>
      </c>
      <c r="Q25" s="41">
        <f t="shared" si="10"/>
        <v>2</v>
      </c>
      <c r="R25" s="42">
        <f t="shared" si="11"/>
        <v>7</v>
      </c>
    </row>
    <row r="26" spans="1:19" x14ac:dyDescent="0.2">
      <c r="A26" s="37" t="s">
        <v>34</v>
      </c>
      <c r="B26" s="21">
        <v>212784</v>
      </c>
      <c r="C26" s="22">
        <v>208539</v>
      </c>
      <c r="D26" s="23">
        <v>212199</v>
      </c>
      <c r="E26" s="22">
        <v>208202</v>
      </c>
      <c r="F26" s="24">
        <v>208305</v>
      </c>
      <c r="G26" s="23">
        <f t="shared" si="0"/>
        <v>103</v>
      </c>
      <c r="H26" s="38">
        <f t="shared" si="1"/>
        <v>4.9471186636051989E-4</v>
      </c>
      <c r="I26" s="39">
        <f t="shared" si="2"/>
        <v>21</v>
      </c>
      <c r="J26" s="40">
        <f t="shared" si="3"/>
        <v>20</v>
      </c>
      <c r="K26" s="29">
        <f t="shared" si="4"/>
        <v>-234</v>
      </c>
      <c r="L26" s="30">
        <f t="shared" si="5"/>
        <v>-1.1220922705105218E-3</v>
      </c>
      <c r="M26" s="31">
        <f t="shared" si="6"/>
        <v>29</v>
      </c>
      <c r="N26" s="32">
        <f t="shared" si="7"/>
        <v>29</v>
      </c>
      <c r="O26" s="33">
        <f t="shared" si="8"/>
        <v>-3894</v>
      </c>
      <c r="P26" s="34">
        <f t="shared" si="9"/>
        <v>-1.8350699107912871E-2</v>
      </c>
      <c r="Q26" s="41">
        <f t="shared" si="10"/>
        <v>29</v>
      </c>
      <c r="R26" s="42">
        <f t="shared" si="11"/>
        <v>28</v>
      </c>
    </row>
    <row r="27" spans="1:19" x14ac:dyDescent="0.2">
      <c r="A27" s="37" t="s">
        <v>35</v>
      </c>
      <c r="B27" s="21">
        <v>629401</v>
      </c>
      <c r="C27" s="22">
        <v>590229</v>
      </c>
      <c r="D27" s="23">
        <v>604361</v>
      </c>
      <c r="E27" s="22">
        <v>592445</v>
      </c>
      <c r="F27" s="24">
        <v>592577</v>
      </c>
      <c r="G27" s="23">
        <f t="shared" si="0"/>
        <v>132</v>
      </c>
      <c r="H27" s="38">
        <f t="shared" si="1"/>
        <v>2.228054924928724E-4</v>
      </c>
      <c r="I27" s="39">
        <f t="shared" si="2"/>
        <v>19</v>
      </c>
      <c r="J27" s="40">
        <f t="shared" si="3"/>
        <v>21</v>
      </c>
      <c r="K27" s="29">
        <f t="shared" si="4"/>
        <v>2348</v>
      </c>
      <c r="L27" s="30">
        <f t="shared" si="5"/>
        <v>3.9781169681598616E-3</v>
      </c>
      <c r="M27" s="31">
        <f t="shared" si="6"/>
        <v>25</v>
      </c>
      <c r="N27" s="32">
        <f t="shared" si="7"/>
        <v>26</v>
      </c>
      <c r="O27" s="33">
        <f t="shared" si="8"/>
        <v>-11784</v>
      </c>
      <c r="P27" s="34">
        <f t="shared" si="9"/>
        <v>-1.9498280001522317E-2</v>
      </c>
      <c r="Q27" s="41">
        <f t="shared" si="10"/>
        <v>30</v>
      </c>
      <c r="R27" s="42">
        <f t="shared" si="11"/>
        <v>29</v>
      </c>
    </row>
    <row r="28" spans="1:19" x14ac:dyDescent="0.2">
      <c r="A28" s="37" t="s">
        <v>36</v>
      </c>
      <c r="B28" s="21">
        <v>607919</v>
      </c>
      <c r="C28" s="22">
        <v>595496</v>
      </c>
      <c r="D28" s="23">
        <v>591189</v>
      </c>
      <c r="E28" s="22">
        <v>611101</v>
      </c>
      <c r="F28" s="24">
        <v>614757</v>
      </c>
      <c r="G28" s="23">
        <f t="shared" si="0"/>
        <v>3656</v>
      </c>
      <c r="H28" s="38">
        <f t="shared" si="1"/>
        <v>5.9826444401172019E-3</v>
      </c>
      <c r="I28" s="39">
        <f t="shared" si="2"/>
        <v>6</v>
      </c>
      <c r="J28" s="40">
        <f t="shared" si="3"/>
        <v>8</v>
      </c>
      <c r="K28" s="29">
        <f t="shared" si="4"/>
        <v>19261</v>
      </c>
      <c r="L28" s="30">
        <f t="shared" si="5"/>
        <v>3.2344465789862609E-2</v>
      </c>
      <c r="M28" s="31">
        <f t="shared" si="6"/>
        <v>7</v>
      </c>
      <c r="N28" s="32">
        <f t="shared" si="7"/>
        <v>7</v>
      </c>
      <c r="O28" s="33">
        <f t="shared" si="8"/>
        <v>23568</v>
      </c>
      <c r="P28" s="34">
        <f t="shared" si="9"/>
        <v>3.9865423747735607E-2</v>
      </c>
      <c r="Q28" s="41">
        <f t="shared" si="10"/>
        <v>4</v>
      </c>
      <c r="R28" s="42">
        <f t="shared" si="11"/>
        <v>5</v>
      </c>
    </row>
    <row r="29" spans="1:19" x14ac:dyDescent="0.2">
      <c r="A29" s="37" t="s">
        <v>37</v>
      </c>
      <c r="B29" s="21">
        <v>463164</v>
      </c>
      <c r="C29" s="22">
        <v>365783</v>
      </c>
      <c r="D29" s="23">
        <v>379254</v>
      </c>
      <c r="E29" s="22">
        <v>377825</v>
      </c>
      <c r="F29" s="24">
        <v>384821</v>
      </c>
      <c r="G29" s="23">
        <f t="shared" si="0"/>
        <v>6996</v>
      </c>
      <c r="H29" s="38">
        <f t="shared" si="1"/>
        <v>1.8516508965791045E-2</v>
      </c>
      <c r="I29" s="39">
        <f t="shared" si="2"/>
        <v>3</v>
      </c>
      <c r="J29" s="40">
        <f t="shared" si="3"/>
        <v>1</v>
      </c>
      <c r="K29" s="29">
        <f t="shared" si="4"/>
        <v>19038</v>
      </c>
      <c r="L29" s="30">
        <f t="shared" si="5"/>
        <v>5.2047252059280957E-2</v>
      </c>
      <c r="M29" s="31">
        <f t="shared" si="6"/>
        <v>8</v>
      </c>
      <c r="N29" s="32">
        <f t="shared" si="7"/>
        <v>2</v>
      </c>
      <c r="O29" s="33">
        <f t="shared" si="8"/>
        <v>5567</v>
      </c>
      <c r="P29" s="34">
        <f t="shared" si="9"/>
        <v>1.4678816835155262E-2</v>
      </c>
      <c r="Q29" s="41">
        <f t="shared" si="10"/>
        <v>12</v>
      </c>
      <c r="R29" s="42">
        <f t="shared" si="11"/>
        <v>12</v>
      </c>
    </row>
    <row r="30" spans="1:19" x14ac:dyDescent="0.2">
      <c r="A30" s="37" t="s">
        <v>38</v>
      </c>
      <c r="B30" s="21">
        <v>447346</v>
      </c>
      <c r="C30" s="22">
        <v>440501</v>
      </c>
      <c r="D30" s="23">
        <v>442906</v>
      </c>
      <c r="E30" s="22">
        <v>447825</v>
      </c>
      <c r="F30" s="24">
        <v>447102</v>
      </c>
      <c r="G30" s="23">
        <f t="shared" si="0"/>
        <v>-723</v>
      </c>
      <c r="H30" s="38">
        <f t="shared" si="1"/>
        <v>-1.6144699380338245E-3</v>
      </c>
      <c r="I30" s="39">
        <f t="shared" si="2"/>
        <v>26</v>
      </c>
      <c r="J30" s="40">
        <f t="shared" si="3"/>
        <v>25</v>
      </c>
      <c r="K30" s="29">
        <f t="shared" si="4"/>
        <v>6601</v>
      </c>
      <c r="L30" s="30">
        <f t="shared" si="5"/>
        <v>1.4985210022224749E-2</v>
      </c>
      <c r="M30" s="31">
        <f t="shared" si="6"/>
        <v>17</v>
      </c>
      <c r="N30" s="32">
        <f t="shared" si="7"/>
        <v>21</v>
      </c>
      <c r="O30" s="33">
        <f t="shared" si="8"/>
        <v>4196</v>
      </c>
      <c r="P30" s="34">
        <f t="shared" si="9"/>
        <v>9.4737935363260473E-3</v>
      </c>
      <c r="Q30" s="41">
        <f t="shared" si="10"/>
        <v>15</v>
      </c>
      <c r="R30" s="42">
        <f t="shared" si="11"/>
        <v>16</v>
      </c>
    </row>
    <row r="31" spans="1:19" x14ac:dyDescent="0.2">
      <c r="A31" s="37" t="s">
        <v>39</v>
      </c>
      <c r="B31" s="21">
        <v>577442</v>
      </c>
      <c r="C31" s="22">
        <v>570100</v>
      </c>
      <c r="D31" s="23">
        <v>568335</v>
      </c>
      <c r="E31" s="22">
        <v>586460</v>
      </c>
      <c r="F31" s="24">
        <v>583413</v>
      </c>
      <c r="G31" s="23">
        <f t="shared" si="0"/>
        <v>-3047</v>
      </c>
      <c r="H31" s="38">
        <f t="shared" si="1"/>
        <v>-5.1955802612283497E-3</v>
      </c>
      <c r="I31" s="39">
        <f t="shared" si="2"/>
        <v>30</v>
      </c>
      <c r="J31" s="40">
        <f t="shared" si="3"/>
        <v>30</v>
      </c>
      <c r="K31" s="29">
        <f t="shared" si="4"/>
        <v>13313</v>
      </c>
      <c r="L31" s="30">
        <f t="shared" si="5"/>
        <v>2.3352043501140063E-2</v>
      </c>
      <c r="M31" s="31">
        <f t="shared" si="6"/>
        <v>12</v>
      </c>
      <c r="N31" s="32">
        <f t="shared" si="7"/>
        <v>13</v>
      </c>
      <c r="O31" s="33">
        <f t="shared" si="8"/>
        <v>15078</v>
      </c>
      <c r="P31" s="34">
        <f t="shared" si="9"/>
        <v>2.6530127477631948E-2</v>
      </c>
      <c r="Q31" s="41">
        <f t="shared" si="10"/>
        <v>7</v>
      </c>
      <c r="R31" s="42">
        <f t="shared" si="11"/>
        <v>9</v>
      </c>
    </row>
    <row r="32" spans="1:19" x14ac:dyDescent="0.2">
      <c r="A32" s="37" t="s">
        <v>40</v>
      </c>
      <c r="B32" s="21">
        <v>586576</v>
      </c>
      <c r="C32" s="22">
        <v>575636</v>
      </c>
      <c r="D32" s="23">
        <v>592980</v>
      </c>
      <c r="E32" s="22">
        <v>603862</v>
      </c>
      <c r="F32" s="24">
        <v>597526</v>
      </c>
      <c r="G32" s="23">
        <f t="shared" si="0"/>
        <v>-6336</v>
      </c>
      <c r="H32" s="38">
        <f t="shared" si="1"/>
        <v>-1.0492463509874761E-2</v>
      </c>
      <c r="I32" s="39">
        <f t="shared" si="2"/>
        <v>32</v>
      </c>
      <c r="J32" s="40">
        <f t="shared" si="3"/>
        <v>32</v>
      </c>
      <c r="K32" s="29">
        <f t="shared" si="4"/>
        <v>21890</v>
      </c>
      <c r="L32" s="30">
        <f t="shared" si="5"/>
        <v>3.8027503491789849E-2</v>
      </c>
      <c r="M32" s="31">
        <f t="shared" si="6"/>
        <v>5</v>
      </c>
      <c r="N32" s="32">
        <f t="shared" si="7"/>
        <v>5</v>
      </c>
      <c r="O32" s="33">
        <f t="shared" si="8"/>
        <v>4546</v>
      </c>
      <c r="P32" s="34">
        <f t="shared" si="9"/>
        <v>7.6663631151134837E-3</v>
      </c>
      <c r="Q32" s="41">
        <f t="shared" si="10"/>
        <v>14</v>
      </c>
      <c r="R32" s="42">
        <f t="shared" si="11"/>
        <v>18</v>
      </c>
    </row>
    <row r="33" spans="1:18" x14ac:dyDescent="0.2">
      <c r="A33" s="37" t="s">
        <v>41</v>
      </c>
      <c r="B33" s="21">
        <v>171220</v>
      </c>
      <c r="C33" s="22">
        <v>174213</v>
      </c>
      <c r="D33" s="23">
        <v>171642</v>
      </c>
      <c r="E33" s="22">
        <v>185038</v>
      </c>
      <c r="F33" s="24">
        <v>188355</v>
      </c>
      <c r="G33" s="23">
        <f t="shared" si="0"/>
        <v>3317</v>
      </c>
      <c r="H33" s="38">
        <f t="shared" si="1"/>
        <v>1.7926047622650376E-2</v>
      </c>
      <c r="I33" s="39">
        <f t="shared" si="2"/>
        <v>8</v>
      </c>
      <c r="J33" s="40">
        <f t="shared" si="3"/>
        <v>2</v>
      </c>
      <c r="K33" s="29">
        <f t="shared" si="4"/>
        <v>14142</v>
      </c>
      <c r="L33" s="30">
        <f t="shared" si="5"/>
        <v>8.1176490847410854E-2</v>
      </c>
      <c r="M33" s="31">
        <f t="shared" si="6"/>
        <v>10</v>
      </c>
      <c r="N33" s="32">
        <f t="shared" si="7"/>
        <v>1</v>
      </c>
      <c r="O33" s="33">
        <f t="shared" si="8"/>
        <v>16713</v>
      </c>
      <c r="P33" s="34">
        <f t="shared" si="9"/>
        <v>9.7371272765407024E-2</v>
      </c>
      <c r="Q33" s="41">
        <f t="shared" si="10"/>
        <v>6</v>
      </c>
      <c r="R33" s="42">
        <f t="shared" si="11"/>
        <v>1</v>
      </c>
    </row>
    <row r="34" spans="1:18" x14ac:dyDescent="0.2">
      <c r="A34" s="37" t="s">
        <v>42</v>
      </c>
      <c r="B34" s="21">
        <v>692500</v>
      </c>
      <c r="C34" s="22">
        <v>672536</v>
      </c>
      <c r="D34" s="23">
        <v>681298</v>
      </c>
      <c r="E34" s="22">
        <v>683659</v>
      </c>
      <c r="F34" s="24">
        <v>682255</v>
      </c>
      <c r="G34" s="23">
        <f t="shared" si="0"/>
        <v>-1404</v>
      </c>
      <c r="H34" s="38">
        <f t="shared" si="1"/>
        <v>-2.0536554042293043E-3</v>
      </c>
      <c r="I34" s="39">
        <f t="shared" si="2"/>
        <v>28</v>
      </c>
      <c r="J34" s="40">
        <f t="shared" si="3"/>
        <v>26</v>
      </c>
      <c r="K34" s="29">
        <f t="shared" si="4"/>
        <v>9719</v>
      </c>
      <c r="L34" s="30">
        <f t="shared" si="5"/>
        <v>1.4451271010027744E-2</v>
      </c>
      <c r="M34" s="31">
        <f t="shared" si="6"/>
        <v>14</v>
      </c>
      <c r="N34" s="32">
        <f t="shared" si="7"/>
        <v>22</v>
      </c>
      <c r="O34" s="33">
        <f t="shared" si="8"/>
        <v>957</v>
      </c>
      <c r="P34" s="34">
        <f t="shared" si="9"/>
        <v>1.4046716708400186E-3</v>
      </c>
      <c r="Q34" s="41">
        <f t="shared" si="10"/>
        <v>21</v>
      </c>
      <c r="R34" s="42">
        <f t="shared" si="11"/>
        <v>22</v>
      </c>
    </row>
    <row r="35" spans="1:18" x14ac:dyDescent="0.2">
      <c r="A35" s="37" t="s">
        <v>43</v>
      </c>
      <c r="B35" s="21">
        <v>102273</v>
      </c>
      <c r="C35" s="22">
        <v>99057</v>
      </c>
      <c r="D35" s="23">
        <v>101285</v>
      </c>
      <c r="E35" s="22">
        <v>102821</v>
      </c>
      <c r="F35" s="24">
        <v>102990</v>
      </c>
      <c r="G35" s="23">
        <f t="shared" si="0"/>
        <v>169</v>
      </c>
      <c r="H35" s="38">
        <f t="shared" si="1"/>
        <v>1.6436331099678458E-3</v>
      </c>
      <c r="I35" s="39">
        <f t="shared" si="2"/>
        <v>18</v>
      </c>
      <c r="J35" s="40">
        <f t="shared" si="3"/>
        <v>17</v>
      </c>
      <c r="K35" s="29">
        <f t="shared" si="4"/>
        <v>3933</v>
      </c>
      <c r="L35" s="30">
        <f t="shared" si="5"/>
        <v>3.9704412610920947E-2</v>
      </c>
      <c r="M35" s="31">
        <f t="shared" si="6"/>
        <v>20</v>
      </c>
      <c r="N35" s="32">
        <f t="shared" si="7"/>
        <v>4</v>
      </c>
      <c r="O35" s="33">
        <f t="shared" si="8"/>
        <v>1705</v>
      </c>
      <c r="P35" s="34">
        <f t="shared" si="9"/>
        <v>1.6833687120501484E-2</v>
      </c>
      <c r="Q35" s="41">
        <f t="shared" si="10"/>
        <v>20</v>
      </c>
      <c r="R35" s="42">
        <f t="shared" si="11"/>
        <v>11</v>
      </c>
    </row>
    <row r="36" spans="1:18" x14ac:dyDescent="0.2">
      <c r="A36" s="37" t="s">
        <v>44</v>
      </c>
      <c r="B36" s="21">
        <v>749350</v>
      </c>
      <c r="C36" s="22">
        <v>725198</v>
      </c>
      <c r="D36" s="23">
        <v>731703</v>
      </c>
      <c r="E36" s="22">
        <v>717938</v>
      </c>
      <c r="F36" s="24">
        <v>714724</v>
      </c>
      <c r="G36" s="23">
        <f t="shared" si="0"/>
        <v>-3214</v>
      </c>
      <c r="H36" s="38">
        <f t="shared" si="1"/>
        <v>-4.4767096880231616E-3</v>
      </c>
      <c r="I36" s="39">
        <f t="shared" si="2"/>
        <v>31</v>
      </c>
      <c r="J36" s="40">
        <f t="shared" si="3"/>
        <v>29</v>
      </c>
      <c r="K36" s="29">
        <f t="shared" si="4"/>
        <v>-10474</v>
      </c>
      <c r="L36" s="30">
        <f t="shared" si="5"/>
        <v>-1.4442952131693665E-2</v>
      </c>
      <c r="M36" s="31">
        <f t="shared" si="6"/>
        <v>31</v>
      </c>
      <c r="N36" s="32">
        <f t="shared" si="7"/>
        <v>32</v>
      </c>
      <c r="O36" s="33">
        <f t="shared" si="8"/>
        <v>-16979</v>
      </c>
      <c r="P36" s="34">
        <f t="shared" si="9"/>
        <v>-2.3204770241477712E-2</v>
      </c>
      <c r="Q36" s="41">
        <f t="shared" si="10"/>
        <v>31</v>
      </c>
      <c r="R36" s="42">
        <f t="shared" si="11"/>
        <v>31</v>
      </c>
    </row>
    <row r="37" spans="1:18" x14ac:dyDescent="0.2">
      <c r="A37" s="37" t="s">
        <v>45</v>
      </c>
      <c r="B37" s="21">
        <v>384295</v>
      </c>
      <c r="C37" s="22">
        <v>364449</v>
      </c>
      <c r="D37" s="23">
        <v>373047</v>
      </c>
      <c r="E37" s="22">
        <v>371003</v>
      </c>
      <c r="F37" s="24">
        <v>372085</v>
      </c>
      <c r="G37" s="23">
        <f t="shared" si="0"/>
        <v>1082</v>
      </c>
      <c r="H37" s="38">
        <f t="shared" si="1"/>
        <v>2.916418465618964E-3</v>
      </c>
      <c r="I37" s="39">
        <f t="shared" si="2"/>
        <v>16</v>
      </c>
      <c r="J37" s="40">
        <f t="shared" si="3"/>
        <v>15</v>
      </c>
      <c r="K37" s="29">
        <f t="shared" si="4"/>
        <v>7636</v>
      </c>
      <c r="L37" s="30">
        <f t="shared" si="5"/>
        <v>2.0952177122176119E-2</v>
      </c>
      <c r="M37" s="31">
        <f t="shared" si="6"/>
        <v>15</v>
      </c>
      <c r="N37" s="32">
        <f t="shared" si="7"/>
        <v>14</v>
      </c>
      <c r="O37" s="33">
        <f t="shared" si="8"/>
        <v>-962</v>
      </c>
      <c r="P37" s="34">
        <f t="shared" si="9"/>
        <v>-2.5787635338174741E-3</v>
      </c>
      <c r="Q37" s="41">
        <f t="shared" si="10"/>
        <v>24</v>
      </c>
      <c r="R37" s="42">
        <f t="shared" si="11"/>
        <v>23</v>
      </c>
    </row>
    <row r="38" spans="1:18" x14ac:dyDescent="0.2">
      <c r="A38" s="37" t="s">
        <v>46</v>
      </c>
      <c r="B38" s="60">
        <v>189173</v>
      </c>
      <c r="C38" s="61">
        <v>187080</v>
      </c>
      <c r="D38" s="62">
        <v>184170</v>
      </c>
      <c r="E38" s="61">
        <v>189159</v>
      </c>
      <c r="F38" s="63">
        <v>189657</v>
      </c>
      <c r="G38" s="23">
        <f t="shared" si="0"/>
        <v>498</v>
      </c>
      <c r="H38" s="38">
        <f t="shared" si="1"/>
        <v>2.6327058189141717E-3</v>
      </c>
      <c r="I38" s="39">
        <f t="shared" si="2"/>
        <v>17</v>
      </c>
      <c r="J38" s="40">
        <f t="shared" si="3"/>
        <v>16</v>
      </c>
      <c r="K38" s="29">
        <f t="shared" si="4"/>
        <v>2577</v>
      </c>
      <c r="L38" s="30">
        <f t="shared" si="5"/>
        <v>1.377485567671588E-2</v>
      </c>
      <c r="M38" s="31">
        <f t="shared" si="6"/>
        <v>24</v>
      </c>
      <c r="N38" s="32">
        <f t="shared" si="7"/>
        <v>24</v>
      </c>
      <c r="O38" s="33">
        <f t="shared" si="8"/>
        <v>5487</v>
      </c>
      <c r="P38" s="34">
        <f t="shared" si="9"/>
        <v>2.9793125916272922E-2</v>
      </c>
      <c r="Q38" s="41">
        <f t="shared" si="10"/>
        <v>13</v>
      </c>
      <c r="R38" s="42">
        <f t="shared" si="11"/>
        <v>8</v>
      </c>
    </row>
    <row r="39" spans="1:18" x14ac:dyDescent="0.2">
      <c r="A39" s="64" t="s">
        <v>47</v>
      </c>
      <c r="B39" s="65">
        <f>SUM(B7:B38)</f>
        <v>20421442</v>
      </c>
      <c r="C39" s="66">
        <v>19773732</v>
      </c>
      <c r="D39" s="67">
        <v>19927696</v>
      </c>
      <c r="E39" s="66">
        <v>20025709</v>
      </c>
      <c r="F39" s="68">
        <v>20070483</v>
      </c>
      <c r="G39" s="67">
        <f t="shared" si="0"/>
        <v>44774</v>
      </c>
      <c r="H39" s="69">
        <f t="shared" si="1"/>
        <v>2.2358259575228079E-3</v>
      </c>
      <c r="I39" s="70"/>
      <c r="J39" s="71"/>
      <c r="K39" s="72">
        <f t="shared" si="4"/>
        <v>296751</v>
      </c>
      <c r="L39" s="73">
        <f t="shared" si="5"/>
        <v>1.5007333972160586E-2</v>
      </c>
      <c r="M39" s="70"/>
      <c r="N39" s="70"/>
      <c r="O39" s="74">
        <f t="shared" si="8"/>
        <v>142787</v>
      </c>
      <c r="P39" s="75">
        <f t="shared" si="9"/>
        <v>7.1652538256303799E-3</v>
      </c>
      <c r="Q39" s="70"/>
      <c r="R39" s="71"/>
    </row>
    <row r="40" spans="1:18" s="76" customFormat="1" ht="8.25" customHeight="1" x14ac:dyDescent="0.2">
      <c r="B40" s="77"/>
      <c r="D40" s="77"/>
      <c r="G40" s="77"/>
      <c r="O40" s="78"/>
    </row>
    <row r="41" spans="1:18" ht="48" customHeight="1" x14ac:dyDescent="0.2">
      <c r="A41" s="79" t="s">
        <v>48</v>
      </c>
      <c r="B41" s="79"/>
      <c r="C41" s="79"/>
      <c r="D41" s="79"/>
      <c r="E41" s="79"/>
      <c r="F41" s="79"/>
      <c r="G41" s="79"/>
      <c r="H41" s="79"/>
      <c r="I41" s="79"/>
      <c r="J41" s="79"/>
      <c r="K41" s="79"/>
      <c r="L41" s="79"/>
      <c r="M41" s="79"/>
      <c r="N41" s="79"/>
      <c r="O41" s="79"/>
      <c r="P41" s="79"/>
      <c r="Q41" s="79"/>
      <c r="R41" s="79"/>
    </row>
    <row r="42" spans="1:18" x14ac:dyDescent="0.2">
      <c r="A42" s="80" t="s">
        <v>49</v>
      </c>
      <c r="J42" s="81"/>
      <c r="K42" s="81"/>
      <c r="L42" s="81"/>
      <c r="M42" s="81"/>
      <c r="N42" s="81"/>
    </row>
  </sheetData>
  <mergeCells count="13">
    <mergeCell ref="K5:N5"/>
    <mergeCell ref="O5:R5"/>
    <mergeCell ref="A41:R41"/>
    <mergeCell ref="A1:I1"/>
    <mergeCell ref="A2:I2"/>
    <mergeCell ref="A3:I3"/>
    <mergeCell ref="A5:A6"/>
    <mergeCell ref="B5:B6"/>
    <mergeCell ref="C5:C6"/>
    <mergeCell ref="D5:D6"/>
    <mergeCell ref="E5:E6"/>
    <mergeCell ref="F5:F6"/>
    <mergeCell ref="G5:J5"/>
  </mergeCells>
  <printOptions horizontalCentered="1"/>
  <pageMargins left="0.59055118110236227" right="0.59055118110236227" top="0.39370078740157483" bottom="0.39370078740157483" header="0" footer="0"/>
  <pageSetup scale="99" orientation="landscape" horizontalDpi="1200" verticalDpi="1200" r:id="rId1"/>
  <headerFooter alignWithMargins="0">
    <oddFooter>&amp;L&amp;G&amp;C&amp;8www.iieg.gob.mx&amp;R&amp;G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ta_ abril</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susana.galindo</dc:creator>
  <cp:lastModifiedBy>susana.galindo</cp:lastModifiedBy>
  <dcterms:created xsi:type="dcterms:W3CDTF">2021-05-17T17:10:42Z</dcterms:created>
  <dcterms:modified xsi:type="dcterms:W3CDTF">2021-05-17T18:11:18Z</dcterms:modified>
</cp:coreProperties>
</file>