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Tabulados\"/>
    </mc:Choice>
  </mc:AlternateContent>
  <bookViews>
    <workbookView xWindow="0" yWindow="0" windowWidth="28800" windowHeight="11100" tabRatio="848"/>
  </bookViews>
  <sheets>
    <sheet name="Resumen Gral 08-20" sheetId="21" r:id="rId1"/>
    <sheet name="2000" sheetId="7" state="hidden" r:id="rId2"/>
    <sheet name="2001" sheetId="8" state="hidden" r:id="rId3"/>
    <sheet name="2008" sheetId="15" r:id="rId4"/>
    <sheet name="2009" sheetId="16" r:id="rId5"/>
    <sheet name="2010" sheetId="17" r:id="rId6"/>
    <sheet name="2011" sheetId="18" r:id="rId7"/>
    <sheet name="2012" sheetId="19" r:id="rId8"/>
    <sheet name="2013" sheetId="20" r:id="rId9"/>
    <sheet name="2014" sheetId="22" r:id="rId10"/>
    <sheet name="2015" sheetId="23" r:id="rId11"/>
    <sheet name="2016" sheetId="24" r:id="rId12"/>
    <sheet name="2017" sheetId="25" r:id="rId13"/>
    <sheet name="2018" sheetId="26" r:id="rId14"/>
    <sheet name="2019" sheetId="27" r:id="rId15"/>
    <sheet name="2020" sheetId="28" r:id="rId16"/>
  </sheets>
  <definedNames>
    <definedName name="rowNest0" localSheetId="10">'2015'!#REF!</definedName>
    <definedName name="rowNest1" localSheetId="10">'2015'!#REF!</definedName>
    <definedName name="sortIcon" localSheetId="10">'2015'!#REF!</definedName>
  </definedNames>
  <calcPr calcId="162913"/>
</workbook>
</file>

<file path=xl/calcChain.xml><?xml version="1.0" encoding="utf-8"?>
<calcChain xmlns="http://schemas.openxmlformats.org/spreadsheetml/2006/main">
  <c r="O18" i="21" l="1"/>
  <c r="N18" i="21" l="1"/>
  <c r="Q17" i="21" l="1"/>
  <c r="Q16" i="21"/>
  <c r="Q15" i="21"/>
  <c r="Q14" i="21"/>
  <c r="Q13" i="21"/>
  <c r="Q12" i="21"/>
  <c r="Q11" i="21"/>
  <c r="Q10" i="21"/>
  <c r="Q18" i="21" s="1"/>
  <c r="P17" i="21"/>
  <c r="P16" i="21"/>
  <c r="P15" i="21"/>
  <c r="P14" i="21"/>
  <c r="P13" i="21"/>
  <c r="P12" i="21"/>
  <c r="P11" i="21"/>
  <c r="P10" i="21"/>
  <c r="P18" i="21" s="1"/>
  <c r="M18" i="28" l="1"/>
  <c r="L18" i="28"/>
  <c r="K18" i="28"/>
  <c r="J18" i="28"/>
  <c r="I18" i="28"/>
  <c r="H18" i="28"/>
  <c r="G18" i="28"/>
  <c r="F18" i="28"/>
  <c r="E18" i="28"/>
  <c r="D18" i="28"/>
  <c r="C18" i="28"/>
  <c r="B18" i="28"/>
  <c r="L19" i="28" l="1"/>
  <c r="M19" i="28"/>
  <c r="G19" i="28"/>
  <c r="I19" i="28"/>
  <c r="K19" i="28"/>
  <c r="E19" i="28"/>
  <c r="D19" i="28"/>
  <c r="C19" i="28"/>
  <c r="F19" i="28"/>
  <c r="H19" i="28"/>
  <c r="J19" i="28"/>
  <c r="M18" i="21"/>
  <c r="M18" i="27" l="1"/>
  <c r="L18" i="27"/>
  <c r="L19" i="27" s="1"/>
  <c r="K18" i="27"/>
  <c r="J18" i="27"/>
  <c r="I18" i="27"/>
  <c r="H18" i="27"/>
  <c r="G18" i="27"/>
  <c r="F18" i="27"/>
  <c r="E18" i="27"/>
  <c r="D18" i="27"/>
  <c r="D19" i="27" s="1"/>
  <c r="C18" i="27"/>
  <c r="B18" i="27"/>
  <c r="L18" i="21"/>
  <c r="M18" i="26"/>
  <c r="L18" i="26"/>
  <c r="K18" i="26"/>
  <c r="L19" i="26" s="1"/>
  <c r="J18" i="26"/>
  <c r="J19" i="26" s="1"/>
  <c r="I18" i="26"/>
  <c r="I19" i="26" s="1"/>
  <c r="H18" i="26"/>
  <c r="G18" i="26"/>
  <c r="F18" i="26"/>
  <c r="G19" i="26" s="1"/>
  <c r="E18" i="26"/>
  <c r="D18" i="26"/>
  <c r="E19" i="26" s="1"/>
  <c r="C18" i="26"/>
  <c r="C19" i="26" s="1"/>
  <c r="B18" i="26"/>
  <c r="B19" i="26" s="1"/>
  <c r="M19" i="26"/>
  <c r="F19" i="26"/>
  <c r="K18" i="21"/>
  <c r="E18" i="25"/>
  <c r="E19" i="25" s="1"/>
  <c r="B19" i="25"/>
  <c r="M18" i="25"/>
  <c r="L18" i="25"/>
  <c r="M19" i="25" s="1"/>
  <c r="K18" i="25"/>
  <c r="K19" i="25" s="1"/>
  <c r="J18" i="25"/>
  <c r="I18" i="25"/>
  <c r="H18" i="25"/>
  <c r="H19" i="25" s="1"/>
  <c r="G18" i="25"/>
  <c r="F18" i="25"/>
  <c r="D18" i="25"/>
  <c r="D19" i="25" s="1"/>
  <c r="C18" i="25"/>
  <c r="C19" i="25" s="1"/>
  <c r="B18" i="25"/>
  <c r="J18" i="21"/>
  <c r="F18" i="24"/>
  <c r="I18" i="21"/>
  <c r="M18" i="24"/>
  <c r="L18" i="24"/>
  <c r="K18" i="24"/>
  <c r="J18" i="24"/>
  <c r="I18" i="24"/>
  <c r="I19" i="24" s="1"/>
  <c r="H18" i="24"/>
  <c r="G18" i="24"/>
  <c r="G19" i="24" s="1"/>
  <c r="E18" i="24"/>
  <c r="E19" i="24" s="1"/>
  <c r="D18" i="24"/>
  <c r="C18" i="24"/>
  <c r="B18" i="24"/>
  <c r="M19" i="24"/>
  <c r="J19" i="24"/>
  <c r="K19" i="24"/>
  <c r="D19" i="24"/>
  <c r="L19" i="24"/>
  <c r="E18" i="23"/>
  <c r="E19" i="23" s="1"/>
  <c r="M18" i="23"/>
  <c r="L18" i="23"/>
  <c r="M19" i="23" s="1"/>
  <c r="K18" i="23"/>
  <c r="J18" i="23"/>
  <c r="I18" i="23"/>
  <c r="H18" i="23"/>
  <c r="G18" i="23"/>
  <c r="F18" i="23"/>
  <c r="G19" i="23" s="1"/>
  <c r="D18" i="23"/>
  <c r="C18" i="23"/>
  <c r="D19" i="23" s="1"/>
  <c r="B18" i="23"/>
  <c r="B19" i="23" s="1"/>
  <c r="H19" i="23"/>
  <c r="I19" i="23"/>
  <c r="L18" i="22"/>
  <c r="L19" i="22" s="1"/>
  <c r="K18" i="22"/>
  <c r="J18" i="22"/>
  <c r="J19" i="22" s="1"/>
  <c r="K19" i="22"/>
  <c r="I18" i="22"/>
  <c r="I19" i="22" s="1"/>
  <c r="H18" i="22"/>
  <c r="G18" i="22"/>
  <c r="H19" i="22" s="1"/>
  <c r="F18" i="22"/>
  <c r="G19" i="22" s="1"/>
  <c r="E18" i="22"/>
  <c r="F19" i="22"/>
  <c r="M18" i="22"/>
  <c r="M19" i="22" s="1"/>
  <c r="D18" i="22"/>
  <c r="D19" i="22" s="1"/>
  <c r="C18" i="22"/>
  <c r="B18" i="22"/>
  <c r="H18" i="21"/>
  <c r="L18" i="20"/>
  <c r="L19" i="20" s="1"/>
  <c r="M18" i="20"/>
  <c r="M19" i="20" s="1"/>
  <c r="K18" i="20"/>
  <c r="G18" i="21"/>
  <c r="F18" i="21"/>
  <c r="E18" i="21"/>
  <c r="D18" i="21"/>
  <c r="C18" i="21"/>
  <c r="B18" i="21"/>
  <c r="I18" i="20"/>
  <c r="J18" i="20"/>
  <c r="J19" i="20" s="1"/>
  <c r="H18" i="20"/>
  <c r="G18" i="20"/>
  <c r="G19" i="20" s="1"/>
  <c r="F18" i="20"/>
  <c r="D18" i="20"/>
  <c r="E18" i="20"/>
  <c r="F19" i="20" s="1"/>
  <c r="B18" i="20"/>
  <c r="C18" i="20"/>
  <c r="B18" i="19"/>
  <c r="L18" i="19"/>
  <c r="L19" i="19" s="1"/>
  <c r="K18" i="19"/>
  <c r="K19" i="19" s="1"/>
  <c r="J18" i="19"/>
  <c r="I18" i="19"/>
  <c r="I19" i="19" s="1"/>
  <c r="H18" i="19"/>
  <c r="G18" i="19"/>
  <c r="H19" i="19" s="1"/>
  <c r="M18" i="19"/>
  <c r="M19" i="19"/>
  <c r="I18" i="18"/>
  <c r="H18" i="18"/>
  <c r="F18" i="19"/>
  <c r="E18" i="19"/>
  <c r="E19" i="19" s="1"/>
  <c r="D18" i="19"/>
  <c r="D19" i="19" s="1"/>
  <c r="C18" i="19"/>
  <c r="C19" i="19" s="1"/>
  <c r="K19" i="18"/>
  <c r="L18" i="18"/>
  <c r="L19" i="18" s="1"/>
  <c r="B18" i="18"/>
  <c r="C18" i="18"/>
  <c r="D18" i="18"/>
  <c r="E18" i="18"/>
  <c r="E19" i="18" s="1"/>
  <c r="F18" i="18"/>
  <c r="G18" i="18"/>
  <c r="H19" i="18"/>
  <c r="M18" i="18"/>
  <c r="B18" i="17"/>
  <c r="B19" i="17" s="1"/>
  <c r="M18" i="16"/>
  <c r="C18" i="17"/>
  <c r="C19" i="17" s="1"/>
  <c r="D18" i="17"/>
  <c r="E18" i="17"/>
  <c r="F18" i="17"/>
  <c r="G19" i="17" s="1"/>
  <c r="G18" i="17"/>
  <c r="H18" i="17"/>
  <c r="H19" i="17" s="1"/>
  <c r="I18" i="17"/>
  <c r="J18" i="17"/>
  <c r="K19" i="17" s="1"/>
  <c r="K18" i="17"/>
  <c r="L18" i="17"/>
  <c r="L19" i="17" s="1"/>
  <c r="M18" i="17"/>
  <c r="B18" i="16"/>
  <c r="C18" i="16"/>
  <c r="C19" i="16" s="1"/>
  <c r="D18" i="16"/>
  <c r="D19" i="16" s="1"/>
  <c r="E18" i="16"/>
  <c r="F18" i="16"/>
  <c r="G18" i="16"/>
  <c r="H18" i="16"/>
  <c r="I18" i="16"/>
  <c r="J18" i="16"/>
  <c r="K18" i="16"/>
  <c r="L18" i="16"/>
  <c r="L19" i="16" s="1"/>
  <c r="B18" i="15"/>
  <c r="C19" i="15" s="1"/>
  <c r="C18" i="15"/>
  <c r="D18" i="15"/>
  <c r="E18" i="15"/>
  <c r="F18" i="15"/>
  <c r="G18" i="15"/>
  <c r="G19" i="15" s="1"/>
  <c r="H18" i="15"/>
  <c r="H19" i="15" s="1"/>
  <c r="I18" i="15"/>
  <c r="J18" i="15"/>
  <c r="K18" i="15"/>
  <c r="L18" i="15"/>
  <c r="M18" i="15"/>
  <c r="B18" i="8"/>
  <c r="C18" i="8"/>
  <c r="D19" i="8" s="1"/>
  <c r="D18" i="8"/>
  <c r="E18" i="8"/>
  <c r="E19" i="8" s="1"/>
  <c r="F18" i="8"/>
  <c r="G18" i="8"/>
  <c r="H18" i="8"/>
  <c r="I18" i="8"/>
  <c r="J18" i="8"/>
  <c r="J19" i="8" s="1"/>
  <c r="K18" i="8"/>
  <c r="L18" i="8"/>
  <c r="M18" i="8"/>
  <c r="B18" i="7"/>
  <c r="C18" i="7"/>
  <c r="D18" i="7"/>
  <c r="E18" i="7"/>
  <c r="F18" i="7"/>
  <c r="G18" i="7"/>
  <c r="G19" i="7" s="1"/>
  <c r="H18" i="7"/>
  <c r="I18" i="7"/>
  <c r="J19" i="7" s="1"/>
  <c r="J18" i="7"/>
  <c r="K18" i="7"/>
  <c r="L18" i="7"/>
  <c r="M18" i="7"/>
  <c r="J19" i="18"/>
  <c r="H19" i="16"/>
  <c r="E19" i="15"/>
  <c r="B19" i="16"/>
  <c r="B19" i="18"/>
  <c r="G19" i="19"/>
  <c r="B19" i="19"/>
  <c r="M19" i="7"/>
  <c r="D19" i="7"/>
  <c r="M19" i="8"/>
  <c r="G19" i="8"/>
  <c r="I19" i="17"/>
  <c r="G19" i="18"/>
  <c r="L19" i="15"/>
  <c r="F19" i="15"/>
  <c r="C19" i="18"/>
  <c r="L19" i="8"/>
  <c r="I19" i="8"/>
  <c r="I19" i="16"/>
  <c r="I19" i="18"/>
  <c r="K19" i="7"/>
  <c r="E19" i="7"/>
  <c r="H19" i="8"/>
  <c r="D19" i="15"/>
  <c r="G19" i="16"/>
  <c r="J19" i="16"/>
  <c r="B19" i="20"/>
  <c r="L19" i="7"/>
  <c r="F19" i="7"/>
  <c r="M19" i="15"/>
  <c r="C19" i="20"/>
  <c r="D19" i="20"/>
  <c r="D19" i="18"/>
  <c r="C19" i="7"/>
  <c r="J19" i="25"/>
  <c r="I19" i="25"/>
  <c r="G19" i="25"/>
  <c r="K19" i="16" l="1"/>
  <c r="J19" i="19"/>
  <c r="E19" i="20"/>
  <c r="C19" i="23"/>
  <c r="K19" i="23"/>
  <c r="H19" i="24"/>
  <c r="G19" i="27"/>
  <c r="K19" i="8"/>
  <c r="F19" i="19"/>
  <c r="B19" i="8"/>
  <c r="I19" i="7"/>
  <c r="B19" i="22"/>
  <c r="B19" i="24"/>
  <c r="B19" i="27"/>
  <c r="J19" i="27"/>
  <c r="I19" i="20"/>
  <c r="H19" i="26"/>
  <c r="C19" i="27"/>
  <c r="M19" i="16"/>
  <c r="F19" i="8"/>
  <c r="F19" i="18"/>
  <c r="F19" i="23"/>
  <c r="F19" i="25"/>
  <c r="J19" i="15"/>
  <c r="E19" i="16"/>
  <c r="J19" i="17"/>
  <c r="D19" i="17"/>
  <c r="K19" i="20"/>
  <c r="J19" i="23"/>
  <c r="K19" i="26"/>
  <c r="F19" i="16"/>
  <c r="C19" i="22"/>
  <c r="E19" i="17"/>
  <c r="M19" i="18"/>
  <c r="F19" i="24"/>
  <c r="D19" i="26"/>
  <c r="K19" i="27"/>
  <c r="L19" i="25"/>
  <c r="B19" i="28"/>
  <c r="M19" i="27"/>
  <c r="H19" i="7"/>
  <c r="F19" i="17"/>
  <c r="B19" i="15"/>
  <c r="E19" i="22"/>
  <c r="C19" i="24"/>
  <c r="F19" i="27"/>
  <c r="E19" i="27"/>
  <c r="M19" i="17"/>
  <c r="H19" i="20"/>
  <c r="C19" i="8"/>
  <c r="I19" i="15"/>
  <c r="K19" i="15"/>
  <c r="L19" i="23"/>
  <c r="H19" i="27"/>
  <c r="I19" i="27"/>
</calcChain>
</file>

<file path=xl/sharedStrings.xml><?xml version="1.0" encoding="utf-8"?>
<sst xmlns="http://schemas.openxmlformats.org/spreadsheetml/2006/main" count="484" uniqueCount="32">
  <si>
    <t>Agricultura, Ganadería, Silvicultura y Pesca</t>
  </si>
  <si>
    <t>Industrias Extractivas</t>
  </si>
  <si>
    <t>Industria de Transformación</t>
  </si>
  <si>
    <t>Construcción</t>
  </si>
  <si>
    <t>Ind. Elec. Cap. Agua Potable</t>
  </si>
  <si>
    <t>Comercio</t>
  </si>
  <si>
    <t>Transporte y Comunicaciones</t>
  </si>
  <si>
    <t>Servicios</t>
  </si>
  <si>
    <t xml:space="preserve">Variación mensual del total de Trabajadores Asegurados </t>
  </si>
  <si>
    <t>Total trabajadores asegurados 1/</t>
  </si>
  <si>
    <t>Ene</t>
  </si>
  <si>
    <t>Feb</t>
  </si>
  <si>
    <t>Comportamiento de trabajadores asegurados en Jalisco</t>
  </si>
  <si>
    <t xml:space="preserve">Por división económica 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</si>
  <si>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</si>
  <si>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</si>
  <si>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</si>
  <si>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</si>
  <si>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</si>
  <si>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</si>
  <si>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</si>
  <si>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</si>
  <si>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</si>
  <si>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</si>
  <si>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División económica</t>
  </si>
  <si>
    <t>Empleo</t>
  </si>
  <si>
    <r>
      <t>1/ El Total de Trabajadores Asegurados</t>
    </r>
    <r>
      <rPr>
        <sz val="8"/>
        <rFont val="Arial"/>
        <family val="2"/>
      </rPr>
      <t xml:space="preserve"> es la suma de los trabajadores permanentes, eventuales urbanos más eventuales del campo que se encuentran inscritos en cada una de las divisiones económicas de acuerdo a la clasificación del IMSS.</t>
    </r>
  </si>
  <si>
    <r>
      <t>FUENTE:</t>
    </r>
    <r>
      <rPr>
        <sz val="8"/>
        <rFont val="Arial"/>
        <family val="2"/>
      </rPr>
      <t xml:space="preserve"> </t>
    </r>
    <r>
      <rPr>
        <b/>
        <sz val="8"/>
        <rFont val="Arial"/>
        <family val="2"/>
      </rPr>
      <t>IIEG</t>
    </r>
    <r>
      <rPr>
        <sz val="8"/>
        <rFont val="Arial"/>
        <family val="2"/>
      </rPr>
      <t xml:space="preserve">; Instituto de Información Estadística y Geográfica, en base a datos proporcionados por el  IMSS. </t>
    </r>
  </si>
  <si>
    <t>2008 - 2020</t>
  </si>
  <si>
    <t>Por división económica 2007 - 2020</t>
  </si>
  <si>
    <t>Var Dic 2020 respecto a Nov 2020</t>
  </si>
  <si>
    <t>Var Dic 2020 respecto a Dic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</si>
</sst>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_(* #,##0_);_(* \(#,##0\);_(* &quot;-&quot;??_);_(@_)"/>
    <numFmt numFmtId="166" formatCode="0.0%"/>
  </numFmts>
  <fonts count="4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9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b/>
      <sz val="10"/>
      <name val="Times New Roman"/>
      <family val="1"/>
    </font>
    <font>
      <b/>
      <sz val="8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7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b/>
      <sz val="8"/>
      <color theme="0"/>
      <name val="Arial"/>
      <family val="2"/>
    </font>
    <font>
      <b/>
      <sz val="8"/>
      <color indexed="9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032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9">
    <xf numFmtId="0" fontId="0" fillId="0" borderId="0"/>
    <xf numFmtId="164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3" applyNumberFormat="0" applyFill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25" fillId="8" borderId="0" applyNumberFormat="0" applyBorder="0" applyAlignment="0" applyProtection="0"/>
    <xf numFmtId="0" fontId="26" fillId="9" borderId="0" applyNumberFormat="0" applyBorder="0" applyAlignment="0" applyProtection="0"/>
    <xf numFmtId="0" fontId="27" fillId="10" borderId="0" applyNumberFormat="0" applyBorder="0" applyAlignment="0" applyProtection="0"/>
    <xf numFmtId="0" fontId="28" fillId="11" borderId="6" applyNumberFormat="0" applyAlignment="0" applyProtection="0"/>
    <xf numFmtId="0" fontId="29" fillId="12" borderId="7" applyNumberFormat="0" applyAlignment="0" applyProtection="0"/>
    <xf numFmtId="0" fontId="30" fillId="12" borderId="6" applyNumberFormat="0" applyAlignment="0" applyProtection="0"/>
    <xf numFmtId="0" fontId="31" fillId="0" borderId="8" applyNumberFormat="0" applyFill="0" applyAlignment="0" applyProtection="0"/>
    <xf numFmtId="0" fontId="32" fillId="13" borderId="9" applyNumberFormat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11" applyNumberFormat="0" applyFill="0" applyAlignment="0" applyProtection="0"/>
    <xf numFmtId="0" fontId="36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36" fillId="38" borderId="0" applyNumberFormat="0" applyBorder="0" applyAlignment="0" applyProtection="0"/>
    <xf numFmtId="0" fontId="2" fillId="0" borderId="0"/>
    <xf numFmtId="0" fontId="2" fillId="14" borderId="10" applyNumberFormat="0" applyFont="0" applyAlignment="0" applyProtection="0"/>
    <xf numFmtId="0" fontId="1" fillId="0" borderId="0"/>
  </cellStyleXfs>
  <cellXfs count="101">
    <xf numFmtId="0" fontId="0" fillId="0" borderId="0" xfId="0"/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2" fillId="0" borderId="0" xfId="0" applyFont="1"/>
    <xf numFmtId="3" fontId="0" fillId="0" borderId="0" xfId="0" applyNumberFormat="1"/>
    <xf numFmtId="0" fontId="12" fillId="0" borderId="0" xfId="3" applyFont="1"/>
    <xf numFmtId="0" fontId="4" fillId="0" borderId="0" xfId="3" applyFont="1"/>
    <xf numFmtId="0" fontId="12" fillId="0" borderId="0" xfId="3" applyFont="1" applyBorder="1"/>
    <xf numFmtId="0" fontId="4" fillId="0" borderId="0" xfId="3" applyBorder="1"/>
    <xf numFmtId="0" fontId="12" fillId="0" borderId="0" xfId="3" applyFont="1" applyBorder="1" applyAlignment="1">
      <alignment horizontal="left"/>
    </xf>
    <xf numFmtId="165" fontId="5" fillId="0" borderId="0" xfId="1" applyNumberFormat="1" applyFont="1" applyAlignment="1">
      <alignment horizontal="center"/>
    </xf>
    <xf numFmtId="0" fontId="0" fillId="0" borderId="0" xfId="0" applyAlignment="1">
      <alignment wrapText="1"/>
    </xf>
    <xf numFmtId="0" fontId="15" fillId="0" borderId="0" xfId="0" applyFont="1"/>
    <xf numFmtId="0" fontId="4" fillId="0" borderId="0" xfId="0" applyFont="1"/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9" fillId="0" borderId="0" xfId="0" applyFont="1" applyBorder="1" applyAlignment="1">
      <alignment horizontal="center" vertical="center"/>
    </xf>
    <xf numFmtId="0" fontId="13" fillId="0" borderId="0" xfId="0" applyFont="1" applyFill="1"/>
    <xf numFmtId="0" fontId="0" fillId="0" borderId="0" xfId="0" applyFill="1"/>
    <xf numFmtId="0" fontId="0" fillId="0" borderId="0" xfId="0" applyBorder="1"/>
    <xf numFmtId="0" fontId="0" fillId="0" borderId="0" xfId="0" applyBorder="1" applyAlignment="1">
      <alignment wrapText="1"/>
    </xf>
    <xf numFmtId="0" fontId="12" fillId="0" borderId="0" xfId="0" applyFont="1" applyBorder="1" applyAlignment="1">
      <alignment vertical="center" wrapText="1"/>
    </xf>
    <xf numFmtId="3" fontId="0" fillId="0" borderId="0" xfId="0" applyNumberFormat="1" applyBorder="1"/>
    <xf numFmtId="0" fontId="9" fillId="0" borderId="0" xfId="0" applyFont="1" applyFill="1" applyBorder="1"/>
    <xf numFmtId="3" fontId="19" fillId="0" borderId="0" xfId="0" applyNumberFormat="1" applyFont="1" applyFill="1" applyBorder="1" applyAlignment="1">
      <alignment horizontal="right" vertical="center" wrapText="1"/>
    </xf>
    <xf numFmtId="0" fontId="9" fillId="2" borderId="1" xfId="0" applyFont="1" applyFill="1" applyBorder="1" applyAlignment="1">
      <alignment vertical="center" wrapText="1"/>
    </xf>
    <xf numFmtId="3" fontId="9" fillId="2" borderId="1" xfId="0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left" vertical="center" wrapText="1"/>
    </xf>
    <xf numFmtId="0" fontId="9" fillId="0" borderId="0" xfId="0" applyFont="1" applyAlignment="1">
      <alignment vertical="center"/>
    </xf>
    <xf numFmtId="0" fontId="17" fillId="0" borderId="0" xfId="0" applyFont="1" applyFill="1" applyAlignment="1">
      <alignment horizontal="left"/>
    </xf>
    <xf numFmtId="0" fontId="5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165" fontId="5" fillId="0" borderId="0" xfId="1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3" applyBorder="1" applyAlignment="1">
      <alignment vertical="center"/>
    </xf>
    <xf numFmtId="0" fontId="4" fillId="0" borderId="0" xfId="3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3" fontId="4" fillId="0" borderId="0" xfId="0" applyNumberFormat="1" applyFont="1" applyAlignment="1">
      <alignment vertical="center"/>
    </xf>
    <xf numFmtId="3" fontId="0" fillId="0" borderId="0" xfId="0" applyNumberFormat="1" applyAlignment="1">
      <alignment vertical="center"/>
    </xf>
    <xf numFmtId="3" fontId="9" fillId="2" borderId="1" xfId="1" applyNumberFormat="1" applyFont="1" applyFill="1" applyBorder="1" applyAlignment="1">
      <alignment vertical="center" wrapText="1"/>
    </xf>
    <xf numFmtId="3" fontId="12" fillId="4" borderId="1" xfId="1" applyNumberFormat="1" applyFont="1" applyFill="1" applyBorder="1" applyAlignment="1">
      <alignment horizontal="right" vertical="center" wrapText="1"/>
    </xf>
    <xf numFmtId="10" fontId="4" fillId="0" borderId="0" xfId="5" applyNumberFormat="1" applyFont="1" applyAlignment="1">
      <alignment vertical="center"/>
    </xf>
    <xf numFmtId="0" fontId="12" fillId="7" borderId="1" xfId="3" applyFont="1" applyFill="1" applyBorder="1" applyAlignment="1">
      <alignment vertical="center" wrapText="1"/>
    </xf>
    <xf numFmtId="3" fontId="12" fillId="4" borderId="1" xfId="0" applyNumberFormat="1" applyFont="1" applyFill="1" applyBorder="1" applyAlignment="1">
      <alignment vertical="center"/>
    </xf>
    <xf numFmtId="2" fontId="12" fillId="7" borderId="1" xfId="3" applyNumberFormat="1" applyFont="1" applyFill="1" applyBorder="1" applyAlignment="1">
      <alignment horizontal="right" vertical="center"/>
    </xf>
    <xf numFmtId="3" fontId="12" fillId="0" borderId="0" xfId="3" applyNumberFormat="1" applyFont="1" applyBorder="1"/>
    <xf numFmtId="10" fontId="0" fillId="0" borderId="0" xfId="5" applyNumberFormat="1" applyFont="1"/>
    <xf numFmtId="3" fontId="9" fillId="0" borderId="0" xfId="0" applyNumberFormat="1" applyFont="1"/>
    <xf numFmtId="0" fontId="9" fillId="0" borderId="0" xfId="5" applyNumberFormat="1" applyFont="1"/>
    <xf numFmtId="0" fontId="9" fillId="0" borderId="0" xfId="1" applyNumberFormat="1" applyFont="1"/>
    <xf numFmtId="4" fontId="0" fillId="0" borderId="0" xfId="0" applyNumberFormat="1"/>
    <xf numFmtId="0" fontId="11" fillId="0" borderId="2" xfId="0" applyFont="1" applyBorder="1"/>
    <xf numFmtId="0" fontId="37" fillId="0" borderId="2" xfId="0" applyFont="1" applyBorder="1"/>
    <xf numFmtId="0" fontId="12" fillId="41" borderId="2" xfId="0" applyFont="1" applyFill="1" applyBorder="1" applyAlignment="1">
      <alignment horizontal="center" vertical="center"/>
    </xf>
    <xf numFmtId="0" fontId="12" fillId="41" borderId="2" xfId="2" applyFont="1" applyFill="1" applyBorder="1" applyAlignment="1">
      <alignment horizontal="center" vertical="center"/>
    </xf>
    <xf numFmtId="0" fontId="12" fillId="41" borderId="1" xfId="0" applyFont="1" applyFill="1" applyBorder="1" applyAlignment="1">
      <alignment horizontal="center" vertical="center"/>
    </xf>
    <xf numFmtId="166" fontId="0" fillId="0" borderId="0" xfId="5" applyNumberFormat="1" applyFont="1"/>
    <xf numFmtId="10" fontId="9" fillId="0" borderId="0" xfId="5" applyNumberFormat="1" applyFont="1"/>
    <xf numFmtId="0" fontId="12" fillId="41" borderId="2" xfId="2" applyFont="1" applyFill="1" applyBorder="1" applyAlignment="1">
      <alignment horizontal="center" vertical="center"/>
    </xf>
    <xf numFmtId="0" fontId="12" fillId="41" borderId="2" xfId="0" applyFont="1" applyFill="1" applyBorder="1" applyAlignment="1">
      <alignment horizontal="center" vertical="center"/>
    </xf>
    <xf numFmtId="0" fontId="12" fillId="41" borderId="2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vertical="center" wrapText="1"/>
    </xf>
    <xf numFmtId="3" fontId="9" fillId="2" borderId="0" xfId="0" applyNumberFormat="1" applyFont="1" applyFill="1" applyBorder="1" applyAlignment="1">
      <alignment vertical="center"/>
    </xf>
    <xf numFmtId="3" fontId="19" fillId="42" borderId="0" xfId="48" applyNumberFormat="1" applyFont="1" applyFill="1" applyBorder="1" applyAlignment="1">
      <alignment horizontal="right" vertical="center"/>
    </xf>
    <xf numFmtId="3" fontId="19" fillId="42" borderId="1" xfId="48" applyNumberFormat="1" applyFont="1" applyFill="1" applyBorder="1" applyAlignment="1">
      <alignment horizontal="right" vertical="center"/>
    </xf>
    <xf numFmtId="0" fontId="9" fillId="2" borderId="0" xfId="0" applyFont="1" applyFill="1" applyBorder="1" applyAlignment="1">
      <alignment vertical="center"/>
    </xf>
    <xf numFmtId="0" fontId="12" fillId="4" borderId="2" xfId="0" applyFont="1" applyFill="1" applyBorder="1" applyAlignment="1">
      <alignment horizontal="left" vertical="center" wrapText="1"/>
    </xf>
    <xf numFmtId="3" fontId="12" fillId="4" borderId="2" xfId="0" applyNumberFormat="1" applyFont="1" applyFill="1" applyBorder="1" applyAlignment="1">
      <alignment vertical="center"/>
    </xf>
    <xf numFmtId="0" fontId="12" fillId="41" borderId="2" xfId="0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16" fillId="0" borderId="0" xfId="0" applyFont="1" applyBorder="1" applyAlignment="1">
      <alignment horizontal="left" vertical="center"/>
    </xf>
    <xf numFmtId="0" fontId="12" fillId="40" borderId="2" xfId="4" applyFont="1" applyFill="1" applyBorder="1" applyAlignment="1">
      <alignment horizontal="center" vertical="center"/>
    </xf>
    <xf numFmtId="0" fontId="38" fillId="5" borderId="1" xfId="4" applyFont="1" applyFill="1" applyBorder="1" applyAlignment="1">
      <alignment horizontal="center" vertical="center"/>
    </xf>
    <xf numFmtId="0" fontId="18" fillId="41" borderId="0" xfId="4" applyFont="1" applyFill="1" applyBorder="1" applyAlignment="1">
      <alignment horizontal="center" vertical="center" wrapText="1"/>
    </xf>
    <xf numFmtId="0" fontId="18" fillId="41" borderId="2" xfId="4" applyFont="1" applyFill="1" applyBorder="1" applyAlignment="1">
      <alignment horizontal="center" vertical="center" wrapText="1"/>
    </xf>
    <xf numFmtId="0" fontId="12" fillId="41" borderId="2" xfId="0" applyFont="1" applyFill="1" applyBorder="1" applyAlignment="1">
      <alignment horizontal="center" vertical="center" wrapText="1"/>
    </xf>
    <xf numFmtId="0" fontId="12" fillId="41" borderId="1" xfId="0" applyFont="1" applyFill="1" applyBorder="1" applyAlignment="1">
      <alignment horizontal="center" vertical="center" wrapText="1"/>
    </xf>
    <xf numFmtId="0" fontId="12" fillId="41" borderId="1" xfId="2" applyFont="1" applyFill="1" applyBorder="1" applyAlignment="1">
      <alignment horizontal="center" vertical="center"/>
    </xf>
    <xf numFmtId="0" fontId="12" fillId="0" borderId="0" xfId="0" applyFont="1" applyAlignment="1">
      <alignment horizontal="justify" vertical="center" wrapText="1"/>
    </xf>
    <xf numFmtId="0" fontId="12" fillId="3" borderId="0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20" fillId="6" borderId="0" xfId="4" applyFont="1" applyFill="1" applyBorder="1" applyAlignment="1">
      <alignment horizontal="center" vertical="center"/>
    </xf>
    <xf numFmtId="0" fontId="20" fillId="5" borderId="0" xfId="4" applyFont="1" applyFill="1" applyBorder="1" applyAlignment="1">
      <alignment horizontal="center" vertical="center"/>
    </xf>
    <xf numFmtId="0" fontId="12" fillId="41" borderId="0" xfId="0" applyFont="1" applyFill="1" applyBorder="1" applyAlignment="1">
      <alignment horizontal="center" vertical="center" wrapText="1"/>
    </xf>
    <xf numFmtId="0" fontId="12" fillId="41" borderId="2" xfId="0" applyFont="1" applyFill="1" applyBorder="1" applyAlignment="1">
      <alignment horizontal="center" vertical="center"/>
    </xf>
    <xf numFmtId="0" fontId="12" fillId="40" borderId="1" xfId="4" applyFont="1" applyFill="1" applyBorder="1" applyAlignment="1">
      <alignment horizontal="center" vertical="center"/>
    </xf>
    <xf numFmtId="0" fontId="39" fillId="39" borderId="1" xfId="4" applyFont="1" applyFill="1" applyBorder="1" applyAlignment="1">
      <alignment horizontal="center" vertical="center"/>
    </xf>
  </cellXfs>
  <cellStyles count="49">
    <cellStyle name="20% - Énfasis1" xfId="23" builtinId="30" customBuiltin="1"/>
    <cellStyle name="20% - Énfasis2" xfId="27" builtinId="34" customBuiltin="1"/>
    <cellStyle name="20% - Énfasis3" xfId="31" builtinId="38" customBuiltin="1"/>
    <cellStyle name="20% - Énfasis4" xfId="35" builtinId="42" customBuiltin="1"/>
    <cellStyle name="20% - Énfasis5" xfId="39" builtinId="46" customBuiltin="1"/>
    <cellStyle name="20% - Énfasis6" xfId="43" builtinId="50" customBuiltin="1"/>
    <cellStyle name="40% - Énfasis1" xfId="24" builtinId="31" customBuiltin="1"/>
    <cellStyle name="40% - Énfasis2" xfId="28" builtinId="35" customBuiltin="1"/>
    <cellStyle name="40% - Énfasis3" xfId="32" builtinId="39" customBuiltin="1"/>
    <cellStyle name="40% - Énfasis4" xfId="36" builtinId="43" customBuiltin="1"/>
    <cellStyle name="40% - Énfasis5" xfId="40" builtinId="47" customBuiltin="1"/>
    <cellStyle name="40% - Énfasis6" xfId="44" builtinId="51" customBuiltin="1"/>
    <cellStyle name="60% - Énfasis1" xfId="25" builtinId="32" customBuiltin="1"/>
    <cellStyle name="60% - Énfasis2" xfId="29" builtinId="36" customBuiltin="1"/>
    <cellStyle name="60% - Énfasis3" xfId="33" builtinId="40" customBuiltin="1"/>
    <cellStyle name="60% - Énfasis4" xfId="37" builtinId="44" customBuiltin="1"/>
    <cellStyle name="60% - Énfasis5" xfId="41" builtinId="48" customBuiltin="1"/>
    <cellStyle name="60% - Énfasis6" xfId="45" builtinId="52" customBuiltin="1"/>
    <cellStyle name="Bueno" xfId="11" builtinId="26" customBuiltin="1"/>
    <cellStyle name="Cálculo" xfId="16" builtinId="22" customBuiltin="1"/>
    <cellStyle name="Celda de comprobación" xfId="18" builtinId="23" customBuiltin="1"/>
    <cellStyle name="Celda vinculada" xfId="17" builtinId="24" customBuiltin="1"/>
    <cellStyle name="Encabezado 1" xfId="7" builtinId="16" customBuiltin="1"/>
    <cellStyle name="Encabezado 4" xfId="10" builtinId="19" customBuiltin="1"/>
    <cellStyle name="Énfasis1" xfId="22" builtinId="29" customBuiltin="1"/>
    <cellStyle name="Énfasis2" xfId="26" builtinId="33" customBuiltin="1"/>
    <cellStyle name="Énfasis3" xfId="30" builtinId="37" customBuiltin="1"/>
    <cellStyle name="Énfasis4" xfId="34" builtinId="41" customBuiltin="1"/>
    <cellStyle name="Énfasis5" xfId="38" builtinId="45" customBuiltin="1"/>
    <cellStyle name="Énfasis6" xfId="42" builtinId="49" customBuiltin="1"/>
    <cellStyle name="Entrada" xfId="14" builtinId="20" customBuiltin="1"/>
    <cellStyle name="Incorrecto" xfId="12" builtinId="27" customBuiltin="1"/>
    <cellStyle name="Millares" xfId="1" builtinId="3"/>
    <cellStyle name="Neutral" xfId="13" builtinId="28" customBuiltin="1"/>
    <cellStyle name="Normal" xfId="0" builtinId="0"/>
    <cellStyle name="Normal 2" xfId="46"/>
    <cellStyle name="Normal 2 3" xfId="48"/>
    <cellStyle name="Normal_INDICA18" xfId="2"/>
    <cellStyle name="Normal_INDICA8" xfId="3"/>
    <cellStyle name="Normal_Trab_Comer_Jal" xfId="4"/>
    <cellStyle name="Notas 2" xfId="47"/>
    <cellStyle name="Porcentaje" xfId="5" builtinId="5"/>
    <cellStyle name="Salida" xfId="15" builtinId="21" customBuiltin="1"/>
    <cellStyle name="Texto de advertencia" xfId="19" builtinId="11" customBuiltin="1"/>
    <cellStyle name="Texto explicativo" xfId="20" builtinId="53" customBuiltin="1"/>
    <cellStyle name="Título" xfId="6" builtinId="15" customBuiltin="1"/>
    <cellStyle name="Título 2" xfId="8" builtinId="17" customBuiltin="1"/>
    <cellStyle name="Título 3" xfId="9" builtinId="18" customBuiltin="1"/>
    <cellStyle name="Total" xfId="21" builtinId="25" customBuiltin="1"/>
  </cellStyles>
  <dxfs count="0"/>
  <tableStyles count="0" defaultTableStyle="TableStyleMedium9" defaultPivotStyle="PivotStyleLight16"/>
  <colors>
    <mruColors>
      <color rgb="FFD9D9D9"/>
      <color rgb="FF303233"/>
      <color rgb="FFFFC000"/>
      <color rgb="FFE9BD3F"/>
      <color rgb="FFBDCFD6"/>
      <color rgb="FF7C878E"/>
      <color rgb="FFFBBB27"/>
      <color rgb="FF800000"/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476250</xdr:colOff>
      <xdr:row>12</xdr:row>
      <xdr:rowOff>85725</xdr:rowOff>
    </xdr:from>
    <xdr:to>
      <xdr:col>15</xdr:col>
      <xdr:colOff>552450</xdr:colOff>
      <xdr:row>13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25336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92850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500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789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628650</xdr:colOff>
      <xdr:row>9</xdr:row>
      <xdr:rowOff>19050</xdr:rowOff>
    </xdr:from>
    <xdr:to>
      <xdr:col>16</xdr:col>
      <xdr:colOff>47625</xdr:colOff>
      <xdr:row>9</xdr:row>
      <xdr:rowOff>152400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9</xdr:row>
      <xdr:rowOff>0</xdr:rowOff>
    </xdr:from>
    <xdr:to>
      <xdr:col>16</xdr:col>
      <xdr:colOff>76200</xdr:colOff>
      <xdr:row>9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7825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16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18" name="17 Imagen" descr="http://10.7.2.47/cognos/ppwb/Icon/blank.gif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13</xdr:row>
      <xdr:rowOff>0</xdr:rowOff>
    </xdr:from>
    <xdr:to>
      <xdr:col>16</xdr:col>
      <xdr:colOff>76200</xdr:colOff>
      <xdr:row>13</xdr:row>
      <xdr:rowOff>133350</xdr:rowOff>
    </xdr:to>
    <xdr:pic>
      <xdr:nvPicPr>
        <xdr:cNvPr id="21" name="20 Imagen" descr="http://10.7.2.47/cognos/ppwb/Icon/blank.gif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6574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24" name="23 Imagen" descr="http://10.7.2.47/cognos/ppwb/Icon/blank.gif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25" name="24 Imagen" descr="http://10.7.2.47/cognos/ppwb/Icon/blank.gif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78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27" name="26 Imagen" descr="http://10.7.2.47/cognos/ppwb/Icon/blank.gif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28" name="27 Imagen" descr="http://10.7.2.47/cognos/ppwb/Icon/blank.gif">
          <a:extLst>
            <a:ext uri="{FF2B5EF4-FFF2-40B4-BE49-F238E27FC236}">
              <a16:creationId xmlns:a16="http://schemas.microsoft.com/office/drawing/2014/main" id="{00000000-0008-0000-0A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78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476250</xdr:colOff>
      <xdr:row>11</xdr:row>
      <xdr:rowOff>85725</xdr:rowOff>
    </xdr:from>
    <xdr:to>
      <xdr:col>15</xdr:col>
      <xdr:colOff>552450</xdr:colOff>
      <xdr:row>12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25336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628650</xdr:colOff>
      <xdr:row>9</xdr:row>
      <xdr:rowOff>19050</xdr:rowOff>
    </xdr:from>
    <xdr:to>
      <xdr:col>16</xdr:col>
      <xdr:colOff>47625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9</xdr:row>
      <xdr:rowOff>0</xdr:rowOff>
    </xdr:from>
    <xdr:to>
      <xdr:col>16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16</xdr:col>
      <xdr:colOff>76200</xdr:colOff>
      <xdr:row>10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13</xdr:row>
      <xdr:rowOff>0</xdr:rowOff>
    </xdr:from>
    <xdr:to>
      <xdr:col>16</xdr:col>
      <xdr:colOff>76200</xdr:colOff>
      <xdr:row>13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6574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23241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6574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114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2383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114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2383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114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2383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F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3"/>
  <sheetViews>
    <sheetView showGridLines="0" tabSelected="1" zoomScaleNormal="100" workbookViewId="0">
      <selection activeCell="B21" sqref="B21"/>
    </sheetView>
  </sheetViews>
  <sheetFormatPr baseColWidth="10" defaultColWidth="9.85546875" defaultRowHeight="12.75" x14ac:dyDescent="0.2"/>
  <cols>
    <col min="1" max="1" width="27.85546875" customWidth="1"/>
    <col min="2" max="15" width="8.140625" customWidth="1"/>
    <col min="16" max="17" width="10.140625" customWidth="1"/>
    <col min="18" max="24" width="11.42578125" customWidth="1"/>
  </cols>
  <sheetData>
    <row r="1" spans="1:22" s="28" customFormat="1" ht="20.25" x14ac:dyDescent="0.3">
      <c r="A1" s="42" t="s">
        <v>25</v>
      </c>
      <c r="B1" s="27"/>
      <c r="C1" s="27"/>
      <c r="D1" s="27"/>
      <c r="E1" s="27"/>
    </row>
    <row r="2" spans="1:22" s="3" customFormat="1" ht="14.25" x14ac:dyDescent="0.2">
      <c r="A2" s="84" t="s">
        <v>12</v>
      </c>
      <c r="B2" s="84"/>
      <c r="C2" s="84"/>
      <c r="D2" s="84"/>
      <c r="E2" s="8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s="5" customFormat="1" ht="14.25" x14ac:dyDescent="0.2">
      <c r="A3" s="84" t="s">
        <v>13</v>
      </c>
      <c r="B3" s="84"/>
      <c r="C3" s="84"/>
      <c r="D3" s="84"/>
      <c r="E3" s="84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spans="1:22" s="5" customFormat="1" ht="14.25" x14ac:dyDescent="0.2">
      <c r="A4" s="84" t="s">
        <v>28</v>
      </c>
      <c r="B4" s="84"/>
      <c r="C4" s="84"/>
      <c r="D4" s="84"/>
      <c r="E4" s="84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</row>
    <row r="5" spans="1:22" s="1" customFormat="1" ht="17.100000000000001" customHeight="1" x14ac:dyDescent="0.2">
      <c r="A5" s="65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2"/>
      <c r="S5" s="2"/>
      <c r="T5" s="2"/>
    </row>
    <row r="6" spans="1:22" s="1" customFormat="1" ht="17.100000000000001" customHeight="1" x14ac:dyDescent="0.2">
      <c r="A6" s="85" t="s">
        <v>12</v>
      </c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2"/>
      <c r="S6" s="2"/>
      <c r="T6" s="2"/>
    </row>
    <row r="7" spans="1:22" s="1" customFormat="1" ht="17.100000000000001" customHeight="1" x14ac:dyDescent="0.2">
      <c r="A7" s="86" t="s">
        <v>29</v>
      </c>
      <c r="B7" s="86"/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2"/>
      <c r="S7" s="2"/>
      <c r="T7" s="2"/>
    </row>
    <row r="8" spans="1:22" s="1" customFormat="1" ht="21.75" customHeight="1" x14ac:dyDescent="0.2">
      <c r="A8" s="89" t="s">
        <v>24</v>
      </c>
      <c r="B8" s="68">
        <v>2008</v>
      </c>
      <c r="C8" s="68">
        <v>2009</v>
      </c>
      <c r="D8" s="68">
        <v>2010</v>
      </c>
      <c r="E8" s="68">
        <v>2011</v>
      </c>
      <c r="F8" s="68">
        <v>2012</v>
      </c>
      <c r="G8" s="68">
        <v>2013</v>
      </c>
      <c r="H8" s="68">
        <v>2014</v>
      </c>
      <c r="I8" s="68">
        <v>2015</v>
      </c>
      <c r="J8" s="68">
        <v>2016</v>
      </c>
      <c r="K8" s="68">
        <v>2017</v>
      </c>
      <c r="L8" s="68">
        <v>2018</v>
      </c>
      <c r="M8" s="72">
        <v>2019</v>
      </c>
      <c r="N8" s="91">
        <v>2020</v>
      </c>
      <c r="O8" s="91"/>
      <c r="P8" s="87" t="s">
        <v>30</v>
      </c>
      <c r="Q8" s="87" t="s">
        <v>31</v>
      </c>
      <c r="R8" s="2"/>
      <c r="S8" s="2"/>
      <c r="T8" s="2"/>
    </row>
    <row r="9" spans="1:22" s="1" customFormat="1" ht="21.75" customHeight="1" x14ac:dyDescent="0.2">
      <c r="A9" s="90"/>
      <c r="B9" s="67" t="s">
        <v>23</v>
      </c>
      <c r="C9" s="67" t="s">
        <v>23</v>
      </c>
      <c r="D9" s="67" t="s">
        <v>23</v>
      </c>
      <c r="E9" s="67" t="s">
        <v>23</v>
      </c>
      <c r="F9" s="69" t="s">
        <v>23</v>
      </c>
      <c r="G9" s="67" t="s">
        <v>23</v>
      </c>
      <c r="H9" s="69" t="s">
        <v>23</v>
      </c>
      <c r="I9" s="67" t="s">
        <v>23</v>
      </c>
      <c r="J9" s="69" t="s">
        <v>23</v>
      </c>
      <c r="K9" s="69" t="s">
        <v>23</v>
      </c>
      <c r="L9" s="67" t="s">
        <v>23</v>
      </c>
      <c r="M9" s="73" t="s">
        <v>23</v>
      </c>
      <c r="N9" s="82" t="s">
        <v>22</v>
      </c>
      <c r="O9" s="74" t="s">
        <v>23</v>
      </c>
      <c r="P9" s="88"/>
      <c r="Q9" s="88"/>
      <c r="R9" s="2"/>
      <c r="S9" s="2"/>
      <c r="T9" s="2"/>
    </row>
    <row r="10" spans="1:22" s="23" customFormat="1" ht="22.5" x14ac:dyDescent="0.2">
      <c r="A10" s="35" t="s">
        <v>0</v>
      </c>
      <c r="B10" s="53">
        <v>55193</v>
      </c>
      <c r="C10" s="53">
        <v>56869</v>
      </c>
      <c r="D10" s="53">
        <v>59914</v>
      </c>
      <c r="E10" s="53">
        <v>64139</v>
      </c>
      <c r="F10" s="53">
        <v>69492</v>
      </c>
      <c r="G10" s="53">
        <v>70246</v>
      </c>
      <c r="H10" s="53">
        <v>77509</v>
      </c>
      <c r="I10" s="53">
        <v>82606</v>
      </c>
      <c r="J10" s="36">
        <v>89558</v>
      </c>
      <c r="K10" s="36">
        <v>96726</v>
      </c>
      <c r="L10" s="36">
        <v>104065</v>
      </c>
      <c r="M10" s="36">
        <v>109333</v>
      </c>
      <c r="N10" s="36">
        <v>114437</v>
      </c>
      <c r="O10" s="36">
        <v>111767</v>
      </c>
      <c r="P10" s="53">
        <f>O10-N10</f>
        <v>-2670</v>
      </c>
      <c r="Q10" s="53">
        <f>O10-M10</f>
        <v>2434</v>
      </c>
      <c r="R10" s="22"/>
      <c r="S10" s="22"/>
      <c r="T10" s="22"/>
    </row>
    <row r="11" spans="1:22" s="23" customFormat="1" x14ac:dyDescent="0.2">
      <c r="A11" s="35" t="s">
        <v>5</v>
      </c>
      <c r="B11" s="53">
        <v>227223</v>
      </c>
      <c r="C11" s="53">
        <v>226002</v>
      </c>
      <c r="D11" s="53">
        <v>237810</v>
      </c>
      <c r="E11" s="53">
        <v>254521</v>
      </c>
      <c r="F11" s="53">
        <v>270255</v>
      </c>
      <c r="G11" s="53">
        <v>282499</v>
      </c>
      <c r="H11" s="53">
        <v>295797</v>
      </c>
      <c r="I11" s="53">
        <v>312586</v>
      </c>
      <c r="J11" s="36">
        <v>334254</v>
      </c>
      <c r="K11" s="36">
        <v>343480</v>
      </c>
      <c r="L11" s="36">
        <v>354114</v>
      </c>
      <c r="M11" s="36">
        <v>363625</v>
      </c>
      <c r="N11" s="36">
        <v>368965</v>
      </c>
      <c r="O11" s="36">
        <v>366999</v>
      </c>
      <c r="P11" s="53">
        <f t="shared" ref="P11:P17" si="0">O11-N11</f>
        <v>-1966</v>
      </c>
      <c r="Q11" s="53">
        <f t="shared" ref="Q11:Q17" si="1">O11-M11</f>
        <v>3374</v>
      </c>
      <c r="R11" s="22"/>
      <c r="S11" s="22"/>
      <c r="T11" s="22"/>
    </row>
    <row r="12" spans="1:22" s="23" customFormat="1" x14ac:dyDescent="0.2">
      <c r="A12" s="35" t="s">
        <v>3</v>
      </c>
      <c r="B12" s="53">
        <v>84833</v>
      </c>
      <c r="C12" s="53">
        <v>82685</v>
      </c>
      <c r="D12" s="53">
        <v>92801</v>
      </c>
      <c r="E12" s="53">
        <v>91919</v>
      </c>
      <c r="F12" s="53">
        <v>95205</v>
      </c>
      <c r="G12" s="53">
        <v>98394</v>
      </c>
      <c r="H12" s="53">
        <v>107248</v>
      </c>
      <c r="I12" s="53">
        <v>119587</v>
      </c>
      <c r="J12" s="36">
        <v>130890</v>
      </c>
      <c r="K12" s="36">
        <v>144472</v>
      </c>
      <c r="L12" s="36">
        <v>141254</v>
      </c>
      <c r="M12" s="36">
        <v>141943</v>
      </c>
      <c r="N12" s="36">
        <v>140212</v>
      </c>
      <c r="O12" s="36">
        <v>133149</v>
      </c>
      <c r="P12" s="53">
        <f t="shared" si="0"/>
        <v>-7063</v>
      </c>
      <c r="Q12" s="53">
        <f t="shared" si="1"/>
        <v>-8794</v>
      </c>
      <c r="R12" s="22"/>
      <c r="S12" s="22"/>
      <c r="T12" s="22"/>
    </row>
    <row r="13" spans="1:22" s="23" customFormat="1" x14ac:dyDescent="0.2">
      <c r="A13" s="35" t="s">
        <v>4</v>
      </c>
      <c r="B13" s="53">
        <v>8854</v>
      </c>
      <c r="C13" s="53">
        <v>9024</v>
      </c>
      <c r="D13" s="53">
        <v>9311</v>
      </c>
      <c r="E13" s="53">
        <v>9191</v>
      </c>
      <c r="F13" s="53">
        <v>9246</v>
      </c>
      <c r="G13" s="53">
        <v>9369</v>
      </c>
      <c r="H13" s="53">
        <v>9548</v>
      </c>
      <c r="I13" s="53">
        <v>9329</v>
      </c>
      <c r="J13" s="36">
        <v>9329</v>
      </c>
      <c r="K13" s="36">
        <v>9194</v>
      </c>
      <c r="L13" s="36">
        <v>9458</v>
      </c>
      <c r="M13" s="36">
        <v>9697</v>
      </c>
      <c r="N13" s="36">
        <v>9956</v>
      </c>
      <c r="O13" s="36">
        <v>9984</v>
      </c>
      <c r="P13" s="53">
        <f t="shared" si="0"/>
        <v>28</v>
      </c>
      <c r="Q13" s="53">
        <f t="shared" si="1"/>
        <v>287</v>
      </c>
      <c r="R13" s="22"/>
      <c r="S13" s="22"/>
      <c r="T13" s="22"/>
    </row>
    <row r="14" spans="1:22" s="23" customFormat="1" x14ac:dyDescent="0.2">
      <c r="A14" s="35" t="s">
        <v>2</v>
      </c>
      <c r="B14" s="53">
        <v>311234</v>
      </c>
      <c r="C14" s="53">
        <v>305091</v>
      </c>
      <c r="D14" s="53">
        <v>323434</v>
      </c>
      <c r="E14" s="53">
        <v>330689</v>
      </c>
      <c r="F14" s="53">
        <v>338376</v>
      </c>
      <c r="G14" s="53">
        <v>347298</v>
      </c>
      <c r="H14" s="53">
        <v>363344</v>
      </c>
      <c r="I14" s="53">
        <v>385457</v>
      </c>
      <c r="J14" s="36">
        <v>407270</v>
      </c>
      <c r="K14" s="36">
        <v>435724</v>
      </c>
      <c r="L14" s="36">
        <v>452017</v>
      </c>
      <c r="M14" s="36">
        <v>458198</v>
      </c>
      <c r="N14" s="36">
        <v>456439</v>
      </c>
      <c r="O14" s="36">
        <v>452541</v>
      </c>
      <c r="P14" s="53">
        <f t="shared" si="0"/>
        <v>-3898</v>
      </c>
      <c r="Q14" s="53">
        <f t="shared" si="1"/>
        <v>-5657</v>
      </c>
      <c r="R14" s="22"/>
      <c r="S14" s="22"/>
      <c r="T14" s="22"/>
    </row>
    <row r="15" spans="1:22" s="23" customFormat="1" x14ac:dyDescent="0.2">
      <c r="A15" s="35" t="s">
        <v>1</v>
      </c>
      <c r="B15" s="53">
        <v>2165</v>
      </c>
      <c r="C15" s="53">
        <v>2085</v>
      </c>
      <c r="D15" s="53">
        <v>2166</v>
      </c>
      <c r="E15" s="53">
        <v>2828</v>
      </c>
      <c r="F15" s="53">
        <v>2958</v>
      </c>
      <c r="G15" s="53">
        <v>3034</v>
      </c>
      <c r="H15" s="53">
        <v>2860</v>
      </c>
      <c r="I15" s="53">
        <v>2875</v>
      </c>
      <c r="J15" s="36">
        <v>3040</v>
      </c>
      <c r="K15" s="36">
        <v>3204</v>
      </c>
      <c r="L15" s="36">
        <v>2703</v>
      </c>
      <c r="M15" s="36">
        <v>2683</v>
      </c>
      <c r="N15" s="36">
        <v>2745</v>
      </c>
      <c r="O15" s="36">
        <v>2738</v>
      </c>
      <c r="P15" s="53">
        <f t="shared" si="0"/>
        <v>-7</v>
      </c>
      <c r="Q15" s="53">
        <f t="shared" si="1"/>
        <v>55</v>
      </c>
      <c r="R15" s="22"/>
      <c r="S15" s="22"/>
      <c r="T15" s="22"/>
    </row>
    <row r="16" spans="1:22" s="23" customFormat="1" ht="12.75" customHeight="1" x14ac:dyDescent="0.2">
      <c r="A16" s="35" t="s">
        <v>7</v>
      </c>
      <c r="B16" s="53">
        <v>458010</v>
      </c>
      <c r="C16" s="53">
        <v>470298</v>
      </c>
      <c r="D16" s="53">
        <v>480627</v>
      </c>
      <c r="E16" s="53">
        <v>496044</v>
      </c>
      <c r="F16" s="53">
        <v>502496</v>
      </c>
      <c r="G16" s="53">
        <v>523456</v>
      </c>
      <c r="H16" s="53">
        <v>540644</v>
      </c>
      <c r="I16" s="53">
        <v>551836</v>
      </c>
      <c r="J16" s="36">
        <v>575641</v>
      </c>
      <c r="K16" s="36">
        <v>605107</v>
      </c>
      <c r="L16" s="36">
        <v>614655</v>
      </c>
      <c r="M16" s="36">
        <v>640252</v>
      </c>
      <c r="N16" s="36">
        <v>623527</v>
      </c>
      <c r="O16" s="36">
        <v>614772</v>
      </c>
      <c r="P16" s="53">
        <f t="shared" si="0"/>
        <v>-8755</v>
      </c>
      <c r="Q16" s="53">
        <f t="shared" si="1"/>
        <v>-25480</v>
      </c>
      <c r="R16" s="22"/>
      <c r="S16" s="22"/>
      <c r="T16" s="22"/>
    </row>
    <row r="17" spans="1:63" s="23" customFormat="1" x14ac:dyDescent="0.2">
      <c r="A17" s="35" t="s">
        <v>6</v>
      </c>
      <c r="B17" s="53">
        <v>57078</v>
      </c>
      <c r="C17" s="53">
        <v>55965</v>
      </c>
      <c r="D17" s="53">
        <v>57424</v>
      </c>
      <c r="E17" s="53">
        <v>58951</v>
      </c>
      <c r="F17" s="53">
        <v>61629</v>
      </c>
      <c r="G17" s="53">
        <v>62952</v>
      </c>
      <c r="H17" s="53">
        <v>66390</v>
      </c>
      <c r="I17" s="53">
        <v>70979</v>
      </c>
      <c r="J17" s="36">
        <v>74255</v>
      </c>
      <c r="K17" s="36">
        <v>79961</v>
      </c>
      <c r="L17" s="36">
        <v>82734</v>
      </c>
      <c r="M17" s="36">
        <v>86968</v>
      </c>
      <c r="N17" s="36">
        <v>88988</v>
      </c>
      <c r="O17" s="36">
        <v>88417</v>
      </c>
      <c r="P17" s="53">
        <f t="shared" si="0"/>
        <v>-571</v>
      </c>
      <c r="Q17" s="53">
        <f t="shared" si="1"/>
        <v>1449</v>
      </c>
      <c r="R17" s="22"/>
      <c r="S17" s="22"/>
      <c r="T17" s="22"/>
    </row>
    <row r="18" spans="1:63" s="25" customFormat="1" x14ac:dyDescent="0.2">
      <c r="A18" s="40" t="s">
        <v>9</v>
      </c>
      <c r="B18" s="54">
        <f t="shared" ref="B18:E18" si="2">SUM(B10:B17)</f>
        <v>1204590</v>
      </c>
      <c r="C18" s="54">
        <f t="shared" si="2"/>
        <v>1208019</v>
      </c>
      <c r="D18" s="54">
        <f t="shared" si="2"/>
        <v>1263487</v>
      </c>
      <c r="E18" s="54">
        <f t="shared" si="2"/>
        <v>1308282</v>
      </c>
      <c r="F18" s="54">
        <f t="shared" ref="F18:J18" si="3">SUM(F10:F17)</f>
        <v>1349657</v>
      </c>
      <c r="G18" s="54">
        <f t="shared" si="3"/>
        <v>1397248</v>
      </c>
      <c r="H18" s="54">
        <f t="shared" si="3"/>
        <v>1463340</v>
      </c>
      <c r="I18" s="54">
        <f t="shared" si="3"/>
        <v>1535255</v>
      </c>
      <c r="J18" s="54">
        <f t="shared" si="3"/>
        <v>1624237</v>
      </c>
      <c r="K18" s="54">
        <f t="shared" ref="K18:M18" si="4">SUM(K10:K17)</f>
        <v>1717868</v>
      </c>
      <c r="L18" s="54">
        <f t="shared" si="4"/>
        <v>1761000</v>
      </c>
      <c r="M18" s="54">
        <f t="shared" si="4"/>
        <v>1812699</v>
      </c>
      <c r="N18" s="54">
        <f t="shared" ref="N18" si="5">SUM(N10:N17)</f>
        <v>1805269</v>
      </c>
      <c r="O18" s="54">
        <f>SUM(O10:O17)</f>
        <v>1780367</v>
      </c>
      <c r="P18" s="54">
        <f>SUM(P10:P17)</f>
        <v>-24902</v>
      </c>
      <c r="Q18" s="54">
        <f>SUM(Q10:Q17)</f>
        <v>-32332</v>
      </c>
      <c r="R18" s="24"/>
      <c r="S18" s="24"/>
      <c r="T18" s="24"/>
    </row>
    <row r="19" spans="1:63" ht="12.75" customHeight="1" x14ac:dyDescent="0.2">
      <c r="B19" s="61"/>
      <c r="C19" s="62"/>
      <c r="D19" s="62"/>
      <c r="E19" s="63"/>
      <c r="F19" s="63"/>
      <c r="G19" s="63"/>
      <c r="H19" s="63"/>
      <c r="I19" s="63"/>
      <c r="J19" s="63"/>
      <c r="K19" s="63"/>
      <c r="L19" s="63"/>
      <c r="M19" s="71"/>
      <c r="N19" s="71"/>
      <c r="O19" s="71"/>
      <c r="P19" s="70"/>
      <c r="Q19" s="70"/>
    </row>
    <row r="20" spans="1:63" ht="24.75" customHeight="1" x14ac:dyDescent="0.2">
      <c r="A20" s="83" t="s">
        <v>26</v>
      </c>
      <c r="B20" s="83"/>
      <c r="C20" s="83"/>
      <c r="D20" s="83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</row>
    <row r="21" spans="1:63" s="18" customFormat="1" ht="11.25" x14ac:dyDescent="0.2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</row>
    <row r="22" spans="1:63" ht="15" customHeight="1" x14ac:dyDescent="0.2">
      <c r="A22" s="15" t="s">
        <v>27</v>
      </c>
    </row>
    <row r="23" spans="1:63" s="12" customFormat="1" x14ac:dyDescent="0.2"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</row>
  </sheetData>
  <sortState ref="A11:K17">
    <sortCondition ref="A10:A17"/>
  </sortState>
  <mergeCells count="10">
    <mergeCell ref="A20:Q20"/>
    <mergeCell ref="A2:E2"/>
    <mergeCell ref="A3:E3"/>
    <mergeCell ref="A4:E4"/>
    <mergeCell ref="A6:Q6"/>
    <mergeCell ref="A7:Q7"/>
    <mergeCell ref="Q8:Q9"/>
    <mergeCell ref="A8:A9"/>
    <mergeCell ref="P8:P9"/>
    <mergeCell ref="N8:O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&amp;L&amp;8&amp;K01+039&amp;G&amp;C&amp;8www.iieg.gob.mx&amp;R&amp;G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29"/>
  <sheetViews>
    <sheetView showGridLines="0" zoomScaleNormal="100" workbookViewId="0">
      <selection activeCell="H34" sqref="H34"/>
    </sheetView>
  </sheetViews>
  <sheetFormatPr baseColWidth="10" defaultColWidth="9.85546875" defaultRowHeight="12.75" x14ac:dyDescent="0.2"/>
  <cols>
    <col min="1" max="1" width="31.140625" customWidth="1"/>
    <col min="2" max="3" width="8" customWidth="1"/>
    <col min="4" max="13" width="8" style="29" customWidth="1"/>
  </cols>
  <sheetData>
    <row r="1" spans="1:13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">
      <c r="A2" s="84" t="s">
        <v>12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</row>
    <row r="3" spans="1:13" s="5" customFormat="1" ht="12.75" customHeight="1" x14ac:dyDescent="0.2">
      <c r="A3" s="84" t="s">
        <v>13</v>
      </c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</row>
    <row r="4" spans="1:13" s="5" customFormat="1" ht="14.25" x14ac:dyDescent="0.2">
      <c r="A4" s="84">
        <v>2014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99" t="s">
        <v>12</v>
      </c>
      <c r="B6" s="99"/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</row>
    <row r="7" spans="1:13" s="5" customFormat="1" ht="17.100000000000001" customHeight="1" x14ac:dyDescent="0.2">
      <c r="A7" s="100" t="s">
        <v>13</v>
      </c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</row>
    <row r="8" spans="1:13" s="19" customFormat="1" ht="17.100000000000001" customHeight="1" x14ac:dyDescent="0.2">
      <c r="A8" s="97" t="s">
        <v>24</v>
      </c>
      <c r="B8" s="98">
        <v>2014</v>
      </c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</row>
    <row r="9" spans="1:13" s="46" customFormat="1" ht="17.100000000000001" customHeight="1" x14ac:dyDescent="0.2">
      <c r="A9" s="89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">
      <c r="A10" s="35" t="s">
        <v>0</v>
      </c>
      <c r="B10" s="36">
        <v>72621</v>
      </c>
      <c r="C10" s="36">
        <v>72013</v>
      </c>
      <c r="D10" s="36">
        <v>72987</v>
      </c>
      <c r="E10" s="36">
        <v>72809</v>
      </c>
      <c r="F10" s="36">
        <v>71155</v>
      </c>
      <c r="G10" s="36">
        <v>66168</v>
      </c>
      <c r="H10" s="36">
        <v>68529</v>
      </c>
      <c r="I10" s="36">
        <v>66204</v>
      </c>
      <c r="J10" s="36">
        <v>68589</v>
      </c>
      <c r="K10" s="36">
        <v>72213</v>
      </c>
      <c r="L10" s="36">
        <v>75265</v>
      </c>
      <c r="M10" s="36">
        <v>77509</v>
      </c>
    </row>
    <row r="11" spans="1:13" s="46" customFormat="1" ht="17.100000000000001" customHeight="1" x14ac:dyDescent="0.2">
      <c r="A11" s="37" t="s">
        <v>1</v>
      </c>
      <c r="B11" s="36">
        <v>3098</v>
      </c>
      <c r="C11" s="36">
        <v>3156</v>
      </c>
      <c r="D11" s="36">
        <v>3251</v>
      </c>
      <c r="E11" s="36">
        <v>3240</v>
      </c>
      <c r="F11" s="36">
        <v>3286</v>
      </c>
      <c r="G11" s="36">
        <v>3299</v>
      </c>
      <c r="H11" s="36">
        <v>3314</v>
      </c>
      <c r="I11" s="36">
        <v>3220</v>
      </c>
      <c r="J11" s="36">
        <v>3202</v>
      </c>
      <c r="K11" s="36">
        <v>3101</v>
      </c>
      <c r="L11" s="36">
        <v>3017</v>
      </c>
      <c r="M11" s="36">
        <v>2860</v>
      </c>
    </row>
    <row r="12" spans="1:13" s="46" customFormat="1" ht="17.100000000000001" customHeight="1" x14ac:dyDescent="0.2">
      <c r="A12" s="37" t="s">
        <v>2</v>
      </c>
      <c r="B12" s="36">
        <v>348835</v>
      </c>
      <c r="C12" s="36">
        <v>350844</v>
      </c>
      <c r="D12" s="36">
        <v>353130</v>
      </c>
      <c r="E12" s="36">
        <v>353340</v>
      </c>
      <c r="F12" s="36">
        <v>355876</v>
      </c>
      <c r="G12" s="36">
        <v>356542</v>
      </c>
      <c r="H12" s="36">
        <v>355892</v>
      </c>
      <c r="I12" s="36">
        <v>356772</v>
      </c>
      <c r="J12" s="36">
        <v>360182</v>
      </c>
      <c r="K12" s="36">
        <v>362425</v>
      </c>
      <c r="L12" s="36">
        <v>365526</v>
      </c>
      <c r="M12" s="36">
        <v>363344</v>
      </c>
    </row>
    <row r="13" spans="1:13" s="46" customFormat="1" ht="17.100000000000001" customHeight="1" x14ac:dyDescent="0.2">
      <c r="A13" s="37" t="s">
        <v>3</v>
      </c>
      <c r="B13" s="36">
        <v>97524</v>
      </c>
      <c r="C13" s="36">
        <v>98376</v>
      </c>
      <c r="D13" s="36">
        <v>100243</v>
      </c>
      <c r="E13" s="36">
        <v>101578</v>
      </c>
      <c r="F13" s="36">
        <v>103494</v>
      </c>
      <c r="G13" s="36">
        <v>105835</v>
      </c>
      <c r="H13" s="36">
        <v>108142</v>
      </c>
      <c r="I13" s="36">
        <v>108268</v>
      </c>
      <c r="J13" s="36">
        <v>109298</v>
      </c>
      <c r="K13" s="36">
        <v>112702</v>
      </c>
      <c r="L13" s="36">
        <v>112464</v>
      </c>
      <c r="M13" s="36">
        <v>107248</v>
      </c>
    </row>
    <row r="14" spans="1:13" s="46" customFormat="1" ht="17.100000000000001" customHeight="1" x14ac:dyDescent="0.2">
      <c r="A14" s="37" t="s">
        <v>4</v>
      </c>
      <c r="B14" s="36">
        <v>9148</v>
      </c>
      <c r="C14" s="36">
        <v>9253</v>
      </c>
      <c r="D14" s="36">
        <v>9218</v>
      </c>
      <c r="E14" s="36">
        <v>9328</v>
      </c>
      <c r="F14" s="36">
        <v>9307</v>
      </c>
      <c r="G14" s="36">
        <v>9226</v>
      </c>
      <c r="H14" s="36">
        <v>9429</v>
      </c>
      <c r="I14" s="36">
        <v>9240</v>
      </c>
      <c r="J14" s="36">
        <v>9401</v>
      </c>
      <c r="K14" s="36">
        <v>9378</v>
      </c>
      <c r="L14" s="36">
        <v>9346</v>
      </c>
      <c r="M14" s="36">
        <v>9548</v>
      </c>
    </row>
    <row r="15" spans="1:13" s="46" customFormat="1" ht="17.100000000000001" customHeight="1" x14ac:dyDescent="0.2">
      <c r="A15" s="37" t="s">
        <v>5</v>
      </c>
      <c r="B15" s="36">
        <v>279335</v>
      </c>
      <c r="C15" s="36">
        <v>281067</v>
      </c>
      <c r="D15" s="36">
        <v>282400</v>
      </c>
      <c r="E15" s="36">
        <v>282275</v>
      </c>
      <c r="F15" s="36">
        <v>283784</v>
      </c>
      <c r="G15" s="36">
        <v>285701</v>
      </c>
      <c r="H15" s="36">
        <v>287554</v>
      </c>
      <c r="I15" s="36">
        <v>288779</v>
      </c>
      <c r="J15" s="36">
        <v>290383</v>
      </c>
      <c r="K15" s="36">
        <v>292214</v>
      </c>
      <c r="L15" s="36">
        <v>296792</v>
      </c>
      <c r="M15" s="36">
        <v>295797</v>
      </c>
    </row>
    <row r="16" spans="1:13" s="46" customFormat="1" ht="17.100000000000001" customHeight="1" x14ac:dyDescent="0.2">
      <c r="A16" s="37" t="s">
        <v>6</v>
      </c>
      <c r="B16" s="36">
        <v>63113</v>
      </c>
      <c r="C16" s="36">
        <v>63537</v>
      </c>
      <c r="D16" s="36">
        <v>63353</v>
      </c>
      <c r="E16" s="36">
        <v>63510</v>
      </c>
      <c r="F16" s="36">
        <v>64093</v>
      </c>
      <c r="G16" s="36">
        <v>64066</v>
      </c>
      <c r="H16" s="36">
        <v>64377</v>
      </c>
      <c r="I16" s="36">
        <v>64968</v>
      </c>
      <c r="J16" s="36">
        <v>65110</v>
      </c>
      <c r="K16" s="36">
        <v>65415</v>
      </c>
      <c r="L16" s="36">
        <v>66064</v>
      </c>
      <c r="M16" s="36">
        <v>66390</v>
      </c>
    </row>
    <row r="17" spans="1:95" s="46" customFormat="1" ht="17.100000000000001" customHeight="1" x14ac:dyDescent="0.2">
      <c r="A17" s="37" t="s">
        <v>7</v>
      </c>
      <c r="B17" s="36">
        <v>522889</v>
      </c>
      <c r="C17" s="36">
        <v>524257</v>
      </c>
      <c r="D17" s="36">
        <v>528761</v>
      </c>
      <c r="E17" s="36">
        <v>529535</v>
      </c>
      <c r="F17" s="36">
        <v>530314</v>
      </c>
      <c r="G17" s="36">
        <v>532783</v>
      </c>
      <c r="H17" s="36">
        <v>536504</v>
      </c>
      <c r="I17" s="36">
        <v>537852</v>
      </c>
      <c r="J17" s="36">
        <v>540954</v>
      </c>
      <c r="K17" s="36">
        <v>545602</v>
      </c>
      <c r="L17" s="36">
        <v>548698</v>
      </c>
      <c r="M17" s="36">
        <v>540644</v>
      </c>
    </row>
    <row r="18" spans="1:95" s="46" customFormat="1" ht="17.100000000000001" customHeight="1" x14ac:dyDescent="0.2">
      <c r="A18" s="40" t="s">
        <v>9</v>
      </c>
      <c r="B18" s="57">
        <f>SUM(B10:B17)</f>
        <v>1396563</v>
      </c>
      <c r="C18" s="57">
        <f t="shared" ref="C18" si="0">SUM(C10:C17)</f>
        <v>1402503</v>
      </c>
      <c r="D18" s="57">
        <f t="shared" ref="D18:M18" si="1">SUM(D10:D17)</f>
        <v>1413343</v>
      </c>
      <c r="E18" s="57">
        <f t="shared" si="1"/>
        <v>1415615</v>
      </c>
      <c r="F18" s="57">
        <f t="shared" si="1"/>
        <v>1421309</v>
      </c>
      <c r="G18" s="57">
        <f t="shared" si="1"/>
        <v>1423620</v>
      </c>
      <c r="H18" s="57">
        <f t="shared" si="1"/>
        <v>1433741</v>
      </c>
      <c r="I18" s="57">
        <f t="shared" ref="I18:L18" si="2">SUM(I10:I17)</f>
        <v>1435303</v>
      </c>
      <c r="J18" s="57">
        <f t="shared" si="2"/>
        <v>1447119</v>
      </c>
      <c r="K18" s="57">
        <f t="shared" si="2"/>
        <v>1463050</v>
      </c>
      <c r="L18" s="57">
        <f t="shared" si="2"/>
        <v>1477172</v>
      </c>
      <c r="M18" s="57">
        <f t="shared" si="1"/>
        <v>1463340</v>
      </c>
    </row>
    <row r="19" spans="1:95" s="48" customFormat="1" ht="22.5" x14ac:dyDescent="0.2">
      <c r="A19" s="56" t="s">
        <v>8</v>
      </c>
      <c r="B19" s="58">
        <f>+(B18-'2013'!M18)/'2013'!M18*100</f>
        <v>-4.9024940454378899E-2</v>
      </c>
      <c r="C19" s="58">
        <f t="shared" ref="C19:I19" si="3">+(C18-B18)/B18*100</f>
        <v>0.42532989918822134</v>
      </c>
      <c r="D19" s="58">
        <f t="shared" si="3"/>
        <v>0.7729038725763866</v>
      </c>
      <c r="E19" s="58">
        <f t="shared" si="3"/>
        <v>0.16075361748705022</v>
      </c>
      <c r="F19" s="58">
        <f t="shared" si="3"/>
        <v>0.40222800690865806</v>
      </c>
      <c r="G19" s="58">
        <f t="shared" si="3"/>
        <v>0.16259659229625648</v>
      </c>
      <c r="H19" s="58">
        <f t="shared" si="3"/>
        <v>0.71093409758221993</v>
      </c>
      <c r="I19" s="58">
        <f t="shared" si="3"/>
        <v>0.10894575798557758</v>
      </c>
      <c r="J19" s="58">
        <f t="shared" ref="J19" si="4">+(J18-I18)/I18*100</f>
        <v>0.82324080699336644</v>
      </c>
      <c r="K19" s="58">
        <f t="shared" ref="K19" si="5">+(K18-J18)/J18*100</f>
        <v>1.1008769838555088</v>
      </c>
      <c r="L19" s="58">
        <f t="shared" ref="L19" si="6">+(L18-K18)/K18*100</f>
        <v>0.96524383992344764</v>
      </c>
      <c r="M19" s="58">
        <f t="shared" ref="M19" si="7">+(M18-L18)/L18*100</f>
        <v>-0.93638384697245813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</row>
    <row r="20" spans="1:95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</row>
    <row r="21" spans="1:95" ht="37.5" customHeight="1" x14ac:dyDescent="0.2">
      <c r="A21" s="92" t="s">
        <v>26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95" ht="17.100000000000001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</row>
    <row r="23" spans="1:95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</row>
    <row r="24" spans="1:95" ht="17.100000000000001" customHeight="1" x14ac:dyDescent="0.2">
      <c r="A24" s="11"/>
    </row>
    <row r="25" spans="1:95" ht="17.100000000000001" customHeight="1" x14ac:dyDescent="0.2"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95" ht="12.75" customHeight="1" x14ac:dyDescent="0.2"/>
    <row r="27" spans="1:95" ht="12.75" customHeight="1" x14ac:dyDescent="0.2"/>
    <row r="28" spans="1:95" ht="12.75" customHeight="1" x14ac:dyDescent="0.2"/>
    <row r="29" spans="1:9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H34" sqref="H34"/>
    </sheetView>
  </sheetViews>
  <sheetFormatPr baseColWidth="10" defaultColWidth="9.85546875" defaultRowHeight="12.75" x14ac:dyDescent="0.2"/>
  <cols>
    <col min="1" max="1" width="31.140625" customWidth="1"/>
    <col min="2" max="3" width="8" customWidth="1"/>
    <col min="4" max="13" width="8" style="29" customWidth="1"/>
  </cols>
  <sheetData>
    <row r="1" spans="1:13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">
      <c r="A2" s="84" t="s">
        <v>12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</row>
    <row r="3" spans="1:13" s="5" customFormat="1" ht="12.75" customHeight="1" x14ac:dyDescent="0.2">
      <c r="A3" s="84" t="s">
        <v>13</v>
      </c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</row>
    <row r="4" spans="1:13" s="5" customFormat="1" ht="14.25" x14ac:dyDescent="0.2">
      <c r="A4" s="84">
        <v>2015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99" t="s">
        <v>12</v>
      </c>
      <c r="B6" s="99"/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</row>
    <row r="7" spans="1:13" s="5" customFormat="1" ht="17.100000000000001" customHeight="1" x14ac:dyDescent="0.2">
      <c r="A7" s="100" t="s">
        <v>13</v>
      </c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</row>
    <row r="8" spans="1:13" s="19" customFormat="1" ht="17.100000000000001" customHeight="1" x14ac:dyDescent="0.2">
      <c r="A8" s="97" t="s">
        <v>24</v>
      </c>
      <c r="B8" s="98">
        <v>2015</v>
      </c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</row>
    <row r="9" spans="1:13" s="46" customFormat="1" ht="17.100000000000001" customHeight="1" x14ac:dyDescent="0.2">
      <c r="A9" s="89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">
      <c r="A10" s="35" t="s">
        <v>0</v>
      </c>
      <c r="B10" s="36">
        <v>77550</v>
      </c>
      <c r="C10" s="36">
        <v>78183</v>
      </c>
      <c r="D10" s="36">
        <v>80221</v>
      </c>
      <c r="E10" s="36">
        <v>80244</v>
      </c>
      <c r="F10" s="36">
        <v>77477</v>
      </c>
      <c r="G10" s="36">
        <v>70186</v>
      </c>
      <c r="H10" s="36">
        <v>70669</v>
      </c>
      <c r="I10" s="36">
        <v>68960</v>
      </c>
      <c r="J10" s="36">
        <v>73726</v>
      </c>
      <c r="K10" s="36">
        <v>76644</v>
      </c>
      <c r="L10" s="36">
        <v>81728</v>
      </c>
      <c r="M10" s="36">
        <v>82606</v>
      </c>
    </row>
    <row r="11" spans="1:13" s="46" customFormat="1" ht="17.100000000000001" customHeight="1" x14ac:dyDescent="0.2">
      <c r="A11" s="37" t="s">
        <v>5</v>
      </c>
      <c r="B11" s="36">
        <v>293459</v>
      </c>
      <c r="C11" s="36">
        <v>295248</v>
      </c>
      <c r="D11" s="36">
        <v>298497</v>
      </c>
      <c r="E11" s="36">
        <v>298833</v>
      </c>
      <c r="F11" s="36">
        <v>301353</v>
      </c>
      <c r="G11" s="36">
        <v>302968</v>
      </c>
      <c r="H11" s="36">
        <v>304392</v>
      </c>
      <c r="I11" s="36">
        <v>307630</v>
      </c>
      <c r="J11" s="36">
        <v>308450</v>
      </c>
      <c r="K11" s="36">
        <v>311643</v>
      </c>
      <c r="L11" s="36">
        <v>314586</v>
      </c>
      <c r="M11" s="36">
        <v>312586</v>
      </c>
    </row>
    <row r="12" spans="1:13" s="46" customFormat="1" ht="17.100000000000001" customHeight="1" x14ac:dyDescent="0.2">
      <c r="A12" s="37" t="s">
        <v>3</v>
      </c>
      <c r="B12" s="36">
        <v>110193</v>
      </c>
      <c r="C12" s="36">
        <v>113615</v>
      </c>
      <c r="D12" s="36">
        <v>115123</v>
      </c>
      <c r="E12" s="36">
        <v>116105</v>
      </c>
      <c r="F12" s="36">
        <v>116236</v>
      </c>
      <c r="G12" s="36">
        <v>117915</v>
      </c>
      <c r="H12" s="36">
        <v>120873</v>
      </c>
      <c r="I12" s="36">
        <v>122401</v>
      </c>
      <c r="J12" s="36">
        <v>123654</v>
      </c>
      <c r="K12" s="36">
        <v>124098</v>
      </c>
      <c r="L12" s="36">
        <v>124530</v>
      </c>
      <c r="M12" s="36">
        <v>119587</v>
      </c>
    </row>
    <row r="13" spans="1:13" s="46" customFormat="1" ht="17.100000000000001" customHeight="1" x14ac:dyDescent="0.2">
      <c r="A13" s="37" t="s">
        <v>4</v>
      </c>
      <c r="B13" s="36">
        <v>9332</v>
      </c>
      <c r="C13" s="36">
        <v>9221</v>
      </c>
      <c r="D13" s="36">
        <v>9389</v>
      </c>
      <c r="E13" s="36">
        <v>9402</v>
      </c>
      <c r="F13" s="36">
        <v>9350</v>
      </c>
      <c r="G13" s="36">
        <v>9377</v>
      </c>
      <c r="H13" s="36">
        <v>9440</v>
      </c>
      <c r="I13" s="36">
        <v>9204</v>
      </c>
      <c r="J13" s="36">
        <v>9121</v>
      </c>
      <c r="K13" s="36">
        <v>9047</v>
      </c>
      <c r="L13" s="36">
        <v>9126</v>
      </c>
      <c r="M13" s="36">
        <v>9329</v>
      </c>
    </row>
    <row r="14" spans="1:13" s="46" customFormat="1" ht="17.100000000000001" customHeight="1" x14ac:dyDescent="0.2">
      <c r="A14" s="37" t="s">
        <v>2</v>
      </c>
      <c r="B14" s="36">
        <v>364425</v>
      </c>
      <c r="C14" s="36">
        <v>367392</v>
      </c>
      <c r="D14" s="36">
        <v>371113</v>
      </c>
      <c r="E14" s="36">
        <v>373210</v>
      </c>
      <c r="F14" s="36">
        <v>375487</v>
      </c>
      <c r="G14" s="36">
        <v>377668</v>
      </c>
      <c r="H14" s="36">
        <v>378445</v>
      </c>
      <c r="I14" s="36">
        <v>378366</v>
      </c>
      <c r="J14" s="36">
        <v>380875</v>
      </c>
      <c r="K14" s="36">
        <v>386560</v>
      </c>
      <c r="L14" s="36">
        <v>389518</v>
      </c>
      <c r="M14" s="36">
        <v>385457</v>
      </c>
    </row>
    <row r="15" spans="1:13" s="46" customFormat="1" ht="17.100000000000001" customHeight="1" x14ac:dyDescent="0.2">
      <c r="A15" s="37" t="s">
        <v>1</v>
      </c>
      <c r="B15" s="36">
        <v>3015</v>
      </c>
      <c r="C15" s="36">
        <v>2991</v>
      </c>
      <c r="D15" s="36">
        <v>2980</v>
      </c>
      <c r="E15" s="36">
        <v>2964</v>
      </c>
      <c r="F15" s="36">
        <v>2929</v>
      </c>
      <c r="G15" s="36">
        <v>3022</v>
      </c>
      <c r="H15" s="36">
        <v>2918</v>
      </c>
      <c r="I15" s="36">
        <v>3019</v>
      </c>
      <c r="J15" s="36">
        <v>3148</v>
      </c>
      <c r="K15" s="36">
        <v>3116</v>
      </c>
      <c r="L15" s="36">
        <v>3053</v>
      </c>
      <c r="M15" s="36">
        <v>2875</v>
      </c>
    </row>
    <row r="16" spans="1:13" s="46" customFormat="1" ht="17.100000000000001" customHeight="1" x14ac:dyDescent="0.2">
      <c r="A16" s="37" t="s">
        <v>7</v>
      </c>
      <c r="B16" s="36">
        <v>542160</v>
      </c>
      <c r="C16" s="36">
        <v>545896</v>
      </c>
      <c r="D16" s="36">
        <v>548335</v>
      </c>
      <c r="E16" s="36">
        <v>547388</v>
      </c>
      <c r="F16" s="36">
        <v>544913</v>
      </c>
      <c r="G16" s="36">
        <v>544304</v>
      </c>
      <c r="H16" s="36">
        <v>542775</v>
      </c>
      <c r="I16" s="36">
        <v>546222</v>
      </c>
      <c r="J16" s="36">
        <v>548838</v>
      </c>
      <c r="K16" s="36">
        <v>548964</v>
      </c>
      <c r="L16" s="36">
        <v>555209</v>
      </c>
      <c r="M16" s="36">
        <v>551836</v>
      </c>
    </row>
    <row r="17" spans="1:64" s="46" customFormat="1" ht="17.100000000000001" customHeight="1" x14ac:dyDescent="0.2">
      <c r="A17" s="37" t="s">
        <v>6</v>
      </c>
      <c r="B17" s="36">
        <v>66714</v>
      </c>
      <c r="C17" s="36">
        <v>67047</v>
      </c>
      <c r="D17" s="36">
        <v>68227</v>
      </c>
      <c r="E17" s="36">
        <v>68714</v>
      </c>
      <c r="F17" s="36">
        <v>68845</v>
      </c>
      <c r="G17" s="36">
        <v>68849</v>
      </c>
      <c r="H17" s="36">
        <v>69275</v>
      </c>
      <c r="I17" s="36">
        <v>69448</v>
      </c>
      <c r="J17" s="36">
        <v>69898</v>
      </c>
      <c r="K17" s="36">
        <v>70375</v>
      </c>
      <c r="L17" s="36">
        <v>71071</v>
      </c>
      <c r="M17" s="36">
        <v>70979</v>
      </c>
    </row>
    <row r="18" spans="1:64" s="46" customFormat="1" ht="17.100000000000001" customHeight="1" x14ac:dyDescent="0.2">
      <c r="A18" s="40" t="s">
        <v>9</v>
      </c>
      <c r="B18" s="57">
        <f>SUM(B10:B17)</f>
        <v>1466848</v>
      </c>
      <c r="C18" s="57">
        <f t="shared" ref="C18:M18" si="0">SUM(C10:C17)</f>
        <v>1479593</v>
      </c>
      <c r="D18" s="57">
        <f t="shared" si="0"/>
        <v>1493885</v>
      </c>
      <c r="E18" s="57">
        <f>SUM(E10:E17)</f>
        <v>1496860</v>
      </c>
      <c r="F18" s="57">
        <f t="shared" si="0"/>
        <v>1496590</v>
      </c>
      <c r="G18" s="57">
        <f t="shared" si="0"/>
        <v>1494289</v>
      </c>
      <c r="H18" s="57">
        <f t="shared" si="0"/>
        <v>1498787</v>
      </c>
      <c r="I18" s="57">
        <f t="shared" si="0"/>
        <v>1505250</v>
      </c>
      <c r="J18" s="57">
        <f t="shared" si="0"/>
        <v>1517710</v>
      </c>
      <c r="K18" s="57">
        <f t="shared" si="0"/>
        <v>1530447</v>
      </c>
      <c r="L18" s="57">
        <f t="shared" si="0"/>
        <v>1548821</v>
      </c>
      <c r="M18" s="57">
        <f t="shared" si="0"/>
        <v>1535255</v>
      </c>
    </row>
    <row r="19" spans="1:64" s="48" customFormat="1" ht="22.5" x14ac:dyDescent="0.2">
      <c r="A19" s="56" t="s">
        <v>8</v>
      </c>
      <c r="B19" s="58">
        <f>+(B18-'2014'!M18)/'2014'!M18*100</f>
        <v>0.23972555933685952</v>
      </c>
      <c r="C19" s="58">
        <f>+(C18-B18)/B18*100</f>
        <v>0.86886984881869145</v>
      </c>
      <c r="D19" s="58">
        <f t="shared" ref="D19" si="1">+(D18-C18)/C18*100</f>
        <v>0.96594130953579804</v>
      </c>
      <c r="E19" s="58">
        <f>+(E18-D18)/D18*100</f>
        <v>0.19914518185804125</v>
      </c>
      <c r="F19" s="58">
        <f>+(F18-E18)/E18*100</f>
        <v>-1.8037759042261802E-2</v>
      </c>
      <c r="G19" s="58">
        <f>+(G18-F18)/F18*100</f>
        <v>-0.15374952391770624</v>
      </c>
      <c r="H19" s="58">
        <f>+(H18-G18)/G18*100</f>
        <v>0.30101272243856442</v>
      </c>
      <c r="I19" s="58">
        <f>+(I18-H18)/H18*100</f>
        <v>0.43121537616752748</v>
      </c>
      <c r="J19" s="58">
        <f t="shared" ref="J19:M19" si="2">+(J18-I18)/I18*100</f>
        <v>0.8277694735093839</v>
      </c>
      <c r="K19" s="58">
        <f t="shared" si="2"/>
        <v>0.83922488485942637</v>
      </c>
      <c r="L19" s="58">
        <f t="shared" si="2"/>
        <v>1.2005642795862908</v>
      </c>
      <c r="M19" s="58">
        <f t="shared" si="2"/>
        <v>-0.8758920495008784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</row>
    <row r="21" spans="1:64" ht="37.5" customHeight="1" x14ac:dyDescent="0.2">
      <c r="A21" s="92" t="s">
        <v>26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64" ht="17.100000000000001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</row>
    <row r="23" spans="1:64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</row>
    <row r="24" spans="1:64" ht="17.100000000000001" customHeight="1" x14ac:dyDescent="0.2">
      <c r="A24" s="11"/>
    </row>
    <row r="25" spans="1:64" ht="17.100000000000001" customHeight="1" x14ac:dyDescent="0.2"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sortState ref="A10:G17">
    <sortCondition ref="A10:A17"/>
  </sortState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H34" sqref="H34"/>
    </sheetView>
  </sheetViews>
  <sheetFormatPr baseColWidth="10" defaultColWidth="9.85546875" defaultRowHeight="12.75" x14ac:dyDescent="0.2"/>
  <cols>
    <col min="1" max="1" width="31.140625" customWidth="1"/>
    <col min="2" max="3" width="8" customWidth="1"/>
    <col min="4" max="13" width="8" style="29" customWidth="1"/>
  </cols>
  <sheetData>
    <row r="1" spans="1:13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">
      <c r="A2" s="84" t="s">
        <v>12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</row>
    <row r="3" spans="1:13" s="5" customFormat="1" ht="12.75" customHeight="1" x14ac:dyDescent="0.2">
      <c r="A3" s="84" t="s">
        <v>13</v>
      </c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</row>
    <row r="4" spans="1:13" s="5" customFormat="1" ht="14.25" x14ac:dyDescent="0.2">
      <c r="A4" s="84">
        <v>2016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99" t="s">
        <v>12</v>
      </c>
      <c r="B6" s="99"/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</row>
    <row r="7" spans="1:13" s="5" customFormat="1" ht="17.100000000000001" customHeight="1" x14ac:dyDescent="0.2">
      <c r="A7" s="100" t="s">
        <v>13</v>
      </c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</row>
    <row r="8" spans="1:13" s="19" customFormat="1" ht="17.100000000000001" customHeight="1" x14ac:dyDescent="0.2">
      <c r="A8" s="97" t="s">
        <v>24</v>
      </c>
      <c r="B8" s="98">
        <v>2016</v>
      </c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</row>
    <row r="9" spans="1:13" s="46" customFormat="1" ht="17.100000000000001" customHeight="1" x14ac:dyDescent="0.2">
      <c r="A9" s="89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">
      <c r="A10" s="35" t="s">
        <v>0</v>
      </c>
      <c r="B10" s="36">
        <v>83317</v>
      </c>
      <c r="C10" s="36">
        <v>83310</v>
      </c>
      <c r="D10" s="36">
        <v>84944</v>
      </c>
      <c r="E10" s="36">
        <v>85331</v>
      </c>
      <c r="F10" s="36">
        <v>80006</v>
      </c>
      <c r="G10" s="36">
        <v>78763</v>
      </c>
      <c r="H10" s="36">
        <v>78155</v>
      </c>
      <c r="I10" s="36">
        <v>78941</v>
      </c>
      <c r="J10" s="36">
        <v>81634</v>
      </c>
      <c r="K10" s="36">
        <v>86324</v>
      </c>
      <c r="L10" s="36">
        <v>88366</v>
      </c>
      <c r="M10" s="36">
        <v>89558</v>
      </c>
    </row>
    <row r="11" spans="1:13" s="46" customFormat="1" ht="17.100000000000001" customHeight="1" x14ac:dyDescent="0.2">
      <c r="A11" s="37" t="s">
        <v>5</v>
      </c>
      <c r="B11" s="36">
        <v>311283</v>
      </c>
      <c r="C11" s="36">
        <v>313226</v>
      </c>
      <c r="D11" s="36">
        <v>315063</v>
      </c>
      <c r="E11" s="36">
        <v>315938</v>
      </c>
      <c r="F11" s="36">
        <v>317072</v>
      </c>
      <c r="G11" s="36">
        <v>319478</v>
      </c>
      <c r="H11" s="36">
        <v>319974</v>
      </c>
      <c r="I11" s="36">
        <v>323626</v>
      </c>
      <c r="J11" s="36">
        <v>326810</v>
      </c>
      <c r="K11" s="36">
        <v>330931</v>
      </c>
      <c r="L11" s="36">
        <v>335123</v>
      </c>
      <c r="M11" s="36">
        <v>334254</v>
      </c>
    </row>
    <row r="12" spans="1:13" s="46" customFormat="1" ht="17.100000000000001" customHeight="1" x14ac:dyDescent="0.2">
      <c r="A12" s="37" t="s">
        <v>3</v>
      </c>
      <c r="B12" s="36">
        <v>121598</v>
      </c>
      <c r="C12" s="36">
        <v>124088</v>
      </c>
      <c r="D12" s="36">
        <v>124235</v>
      </c>
      <c r="E12" s="36">
        <v>127309</v>
      </c>
      <c r="F12" s="36">
        <v>128109</v>
      </c>
      <c r="G12" s="36">
        <v>128031</v>
      </c>
      <c r="H12" s="36">
        <v>128740</v>
      </c>
      <c r="I12" s="36">
        <v>129835</v>
      </c>
      <c r="J12" s="36">
        <v>132614</v>
      </c>
      <c r="K12" s="36">
        <v>134372</v>
      </c>
      <c r="L12" s="36">
        <v>135751</v>
      </c>
      <c r="M12" s="36">
        <v>130890</v>
      </c>
    </row>
    <row r="13" spans="1:13" s="46" customFormat="1" ht="17.100000000000001" customHeight="1" x14ac:dyDescent="0.2">
      <c r="A13" s="37" t="s">
        <v>4</v>
      </c>
      <c r="B13" s="36">
        <v>9153</v>
      </c>
      <c r="C13" s="36">
        <v>9230</v>
      </c>
      <c r="D13" s="36">
        <v>9429</v>
      </c>
      <c r="E13" s="36">
        <v>9294</v>
      </c>
      <c r="F13" s="36">
        <v>9204</v>
      </c>
      <c r="G13" s="36">
        <v>9238</v>
      </c>
      <c r="H13" s="36">
        <v>9290</v>
      </c>
      <c r="I13" s="36">
        <v>9238</v>
      </c>
      <c r="J13" s="36">
        <v>9247</v>
      </c>
      <c r="K13" s="36">
        <v>9249</v>
      </c>
      <c r="L13" s="36">
        <v>9253</v>
      </c>
      <c r="M13" s="36">
        <v>9329</v>
      </c>
    </row>
    <row r="14" spans="1:13" s="46" customFormat="1" ht="17.100000000000001" customHeight="1" x14ac:dyDescent="0.2">
      <c r="A14" s="37" t="s">
        <v>2</v>
      </c>
      <c r="B14" s="36">
        <v>386903</v>
      </c>
      <c r="C14" s="36">
        <v>389934</v>
      </c>
      <c r="D14" s="36">
        <v>390217</v>
      </c>
      <c r="E14" s="36">
        <v>392904</v>
      </c>
      <c r="F14" s="36">
        <v>395976</v>
      </c>
      <c r="G14" s="36">
        <v>397533</v>
      </c>
      <c r="H14" s="36">
        <v>400554</v>
      </c>
      <c r="I14" s="36">
        <v>403593</v>
      </c>
      <c r="J14" s="36">
        <v>404932</v>
      </c>
      <c r="K14" s="36">
        <v>408199</v>
      </c>
      <c r="L14" s="36">
        <v>412461</v>
      </c>
      <c r="M14" s="36">
        <v>407270</v>
      </c>
    </row>
    <row r="15" spans="1:13" s="46" customFormat="1" ht="17.100000000000001" customHeight="1" x14ac:dyDescent="0.2">
      <c r="A15" s="37" t="s">
        <v>1</v>
      </c>
      <c r="B15" s="36">
        <v>3051</v>
      </c>
      <c r="C15" s="36">
        <v>3072</v>
      </c>
      <c r="D15" s="36">
        <v>3154</v>
      </c>
      <c r="E15" s="36">
        <v>3225</v>
      </c>
      <c r="F15" s="36">
        <v>3212</v>
      </c>
      <c r="G15" s="36">
        <v>3260</v>
      </c>
      <c r="H15" s="36">
        <v>3260</v>
      </c>
      <c r="I15" s="36">
        <v>3336</v>
      </c>
      <c r="J15" s="36">
        <v>3350</v>
      </c>
      <c r="K15" s="36">
        <v>3311</v>
      </c>
      <c r="L15" s="36">
        <v>3281</v>
      </c>
      <c r="M15" s="36">
        <v>3040</v>
      </c>
    </row>
    <row r="16" spans="1:13" s="46" customFormat="1" ht="17.100000000000001" customHeight="1" x14ac:dyDescent="0.2">
      <c r="A16" s="37" t="s">
        <v>7</v>
      </c>
      <c r="B16" s="36">
        <v>552513</v>
      </c>
      <c r="C16" s="36">
        <v>557946</v>
      </c>
      <c r="D16" s="36">
        <v>559992</v>
      </c>
      <c r="E16" s="36">
        <v>563713</v>
      </c>
      <c r="F16" s="36">
        <v>566177</v>
      </c>
      <c r="G16" s="36">
        <v>567604</v>
      </c>
      <c r="H16" s="36">
        <v>568483</v>
      </c>
      <c r="I16" s="36">
        <v>569170</v>
      </c>
      <c r="J16" s="36">
        <v>575680</v>
      </c>
      <c r="K16" s="36">
        <v>580528</v>
      </c>
      <c r="L16" s="36">
        <v>583842</v>
      </c>
      <c r="M16" s="36">
        <v>575641</v>
      </c>
    </row>
    <row r="17" spans="1:64" s="46" customFormat="1" ht="17.100000000000001" customHeight="1" x14ac:dyDescent="0.2">
      <c r="A17" s="37" t="s">
        <v>6</v>
      </c>
      <c r="B17" s="36">
        <v>71325</v>
      </c>
      <c r="C17" s="36">
        <v>71543</v>
      </c>
      <c r="D17" s="36">
        <v>72115</v>
      </c>
      <c r="E17" s="36">
        <v>71943</v>
      </c>
      <c r="F17" s="36">
        <v>71480</v>
      </c>
      <c r="G17" s="36">
        <v>72932</v>
      </c>
      <c r="H17" s="36">
        <v>73873</v>
      </c>
      <c r="I17" s="36">
        <v>74324</v>
      </c>
      <c r="J17" s="36">
        <v>74356</v>
      </c>
      <c r="K17" s="36">
        <v>74478</v>
      </c>
      <c r="L17" s="36">
        <v>75268</v>
      </c>
      <c r="M17" s="36">
        <v>74255</v>
      </c>
    </row>
    <row r="18" spans="1:64" s="46" customFormat="1" ht="17.100000000000001" customHeight="1" x14ac:dyDescent="0.2">
      <c r="A18" s="40" t="s">
        <v>9</v>
      </c>
      <c r="B18" s="57">
        <f>SUM(B10:B17)</f>
        <v>1539143</v>
      </c>
      <c r="C18" s="57">
        <f t="shared" ref="C18:M18" si="0">SUM(C10:C17)</f>
        <v>1552349</v>
      </c>
      <c r="D18" s="57">
        <f t="shared" si="0"/>
        <v>1559149</v>
      </c>
      <c r="E18" s="57">
        <f>SUM(E10:E17)</f>
        <v>1569657</v>
      </c>
      <c r="F18" s="57">
        <f t="shared" si="0"/>
        <v>1571236</v>
      </c>
      <c r="G18" s="57">
        <f t="shared" si="0"/>
        <v>1576839</v>
      </c>
      <c r="H18" s="57">
        <f t="shared" si="0"/>
        <v>1582329</v>
      </c>
      <c r="I18" s="57">
        <f t="shared" si="0"/>
        <v>1592063</v>
      </c>
      <c r="J18" s="57">
        <f t="shared" si="0"/>
        <v>1608623</v>
      </c>
      <c r="K18" s="57">
        <f t="shared" si="0"/>
        <v>1627392</v>
      </c>
      <c r="L18" s="57">
        <f t="shared" si="0"/>
        <v>1643345</v>
      </c>
      <c r="M18" s="57">
        <f t="shared" si="0"/>
        <v>1624237</v>
      </c>
      <c r="N18" s="51"/>
      <c r="O18" s="47"/>
      <c r="P18" s="47"/>
      <c r="Q18" s="47"/>
    </row>
    <row r="19" spans="1:64" s="48" customFormat="1" ht="22.5" x14ac:dyDescent="0.2">
      <c r="A19" s="56" t="s">
        <v>8</v>
      </c>
      <c r="B19" s="58">
        <f>+(B18-'2015'!M18)/'2015'!M18*100</f>
        <v>0.25324783179341542</v>
      </c>
      <c r="C19" s="58">
        <f>+(C18-B18)/B18*100</f>
        <v>0.85800994449508583</v>
      </c>
      <c r="D19" s="58">
        <f t="shared" ref="D19" si="1">+(D18-C18)/C18*100</f>
        <v>0.43804582603525366</v>
      </c>
      <c r="E19" s="58">
        <f>+(E18-D18)/D18*100</f>
        <v>0.67395739598973536</v>
      </c>
      <c r="F19" s="58">
        <f>+(F18-E18)/E18*100</f>
        <v>0.10059522558113014</v>
      </c>
      <c r="G19" s="58">
        <f>+(G18-F18)/F18*100</f>
        <v>0.35659824494856279</v>
      </c>
      <c r="H19" s="58">
        <f>+(H18-G18)/G18*100</f>
        <v>0.34816490459710853</v>
      </c>
      <c r="I19" s="58">
        <f>+(I18-H18)/H18*100</f>
        <v>0.61516915887909529</v>
      </c>
      <c r="J19" s="58">
        <f t="shared" ref="J19:M19" si="2">+(J18-I18)/I18*100</f>
        <v>1.040159842920789</v>
      </c>
      <c r="K19" s="58">
        <f t="shared" si="2"/>
        <v>1.1667743156724726</v>
      </c>
      <c r="L19" s="58">
        <f t="shared" si="2"/>
        <v>0.98028010460909232</v>
      </c>
      <c r="M19" s="58">
        <f t="shared" si="2"/>
        <v>-1.1627503658696134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" customHeight="1" x14ac:dyDescent="0.2">
      <c r="A21" s="92" t="s">
        <v>26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64" ht="17.100000000000001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00000000000001" customHeight="1" x14ac:dyDescent="0.2">
      <c r="A24" s="11"/>
    </row>
    <row r="25" spans="1:64" ht="17.100000000000001" customHeight="1" x14ac:dyDescent="0.2"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H34" sqref="H34"/>
    </sheetView>
  </sheetViews>
  <sheetFormatPr baseColWidth="10" defaultColWidth="9.85546875" defaultRowHeight="12.75" x14ac:dyDescent="0.2"/>
  <cols>
    <col min="1" max="1" width="31.140625" customWidth="1"/>
    <col min="2" max="3" width="8" customWidth="1"/>
    <col min="4" max="13" width="8" style="29" customWidth="1"/>
    <col min="15" max="15" width="53.5703125" bestFit="1" customWidth="1"/>
  </cols>
  <sheetData>
    <row r="1" spans="1:13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">
      <c r="A2" s="84" t="s">
        <v>12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</row>
    <row r="3" spans="1:13" s="5" customFormat="1" ht="12.75" customHeight="1" x14ac:dyDescent="0.2">
      <c r="A3" s="84" t="s">
        <v>13</v>
      </c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</row>
    <row r="4" spans="1:13" s="5" customFormat="1" ht="14.25" x14ac:dyDescent="0.2">
      <c r="A4" s="84">
        <v>2017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99" t="s">
        <v>12</v>
      </c>
      <c r="B6" s="99"/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</row>
    <row r="7" spans="1:13" s="5" customFormat="1" ht="17.100000000000001" customHeight="1" x14ac:dyDescent="0.2">
      <c r="A7" s="100" t="s">
        <v>13</v>
      </c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</row>
    <row r="8" spans="1:13" s="19" customFormat="1" ht="17.100000000000001" customHeight="1" x14ac:dyDescent="0.2">
      <c r="A8" s="97" t="s">
        <v>24</v>
      </c>
      <c r="B8" s="98">
        <v>2017</v>
      </c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</row>
    <row r="9" spans="1:13" s="46" customFormat="1" ht="17.100000000000001" customHeight="1" x14ac:dyDescent="0.2">
      <c r="A9" s="89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">
      <c r="A10" s="35" t="s">
        <v>0</v>
      </c>
      <c r="B10" s="36">
        <v>93257</v>
      </c>
      <c r="C10" s="36">
        <v>92036</v>
      </c>
      <c r="D10" s="36">
        <v>96225</v>
      </c>
      <c r="E10" s="36">
        <v>93004</v>
      </c>
      <c r="F10" s="36">
        <v>88840</v>
      </c>
      <c r="G10" s="36">
        <v>87290</v>
      </c>
      <c r="H10" s="36">
        <v>81330</v>
      </c>
      <c r="I10" s="36">
        <v>88700</v>
      </c>
      <c r="J10" s="36">
        <v>89360</v>
      </c>
      <c r="K10" s="36">
        <v>92392</v>
      </c>
      <c r="L10" s="36">
        <v>96397</v>
      </c>
      <c r="M10" s="36">
        <v>96726</v>
      </c>
    </row>
    <row r="11" spans="1:13" s="46" customFormat="1" ht="17.100000000000001" customHeight="1" x14ac:dyDescent="0.2">
      <c r="A11" s="37" t="s">
        <v>5</v>
      </c>
      <c r="B11" s="36">
        <v>335291</v>
      </c>
      <c r="C11" s="36">
        <v>334296</v>
      </c>
      <c r="D11" s="36">
        <v>331553</v>
      </c>
      <c r="E11" s="36">
        <v>332058</v>
      </c>
      <c r="F11" s="36">
        <v>332891</v>
      </c>
      <c r="G11" s="36">
        <v>335217</v>
      </c>
      <c r="H11" s="36">
        <v>337353</v>
      </c>
      <c r="I11" s="36">
        <v>337580</v>
      </c>
      <c r="J11" s="36">
        <v>340369</v>
      </c>
      <c r="K11" s="36">
        <v>343599</v>
      </c>
      <c r="L11" s="36">
        <v>346480</v>
      </c>
      <c r="M11" s="36">
        <v>343480</v>
      </c>
    </row>
    <row r="12" spans="1:13" s="46" customFormat="1" ht="17.100000000000001" customHeight="1" x14ac:dyDescent="0.2">
      <c r="A12" s="37" t="s">
        <v>3</v>
      </c>
      <c r="B12" s="36">
        <v>133875</v>
      </c>
      <c r="C12" s="36">
        <v>134914</v>
      </c>
      <c r="D12" s="36">
        <v>139035</v>
      </c>
      <c r="E12" s="36">
        <v>138428</v>
      </c>
      <c r="F12" s="36">
        <v>140159</v>
      </c>
      <c r="G12" s="36">
        <v>140783</v>
      </c>
      <c r="H12" s="36">
        <v>142073</v>
      </c>
      <c r="I12" s="36">
        <v>145200</v>
      </c>
      <c r="J12" s="36">
        <v>147134</v>
      </c>
      <c r="K12" s="36">
        <v>150608</v>
      </c>
      <c r="L12" s="36">
        <v>151261</v>
      </c>
      <c r="M12" s="36">
        <v>144472</v>
      </c>
    </row>
    <row r="13" spans="1:13" s="46" customFormat="1" ht="17.100000000000001" customHeight="1" x14ac:dyDescent="0.2">
      <c r="A13" s="37" t="s">
        <v>4</v>
      </c>
      <c r="B13" s="36">
        <v>9211</v>
      </c>
      <c r="C13" s="36">
        <v>9233</v>
      </c>
      <c r="D13" s="36">
        <v>9264</v>
      </c>
      <c r="E13" s="36">
        <v>9221</v>
      </c>
      <c r="F13" s="36">
        <v>9150</v>
      </c>
      <c r="G13" s="36">
        <v>9178</v>
      </c>
      <c r="H13" s="36">
        <v>9225</v>
      </c>
      <c r="I13" s="36">
        <v>9168</v>
      </c>
      <c r="J13" s="36">
        <v>9107</v>
      </c>
      <c r="K13" s="36">
        <v>9185</v>
      </c>
      <c r="L13" s="36">
        <v>9100</v>
      </c>
      <c r="M13" s="36">
        <v>9194</v>
      </c>
    </row>
    <row r="14" spans="1:13" s="46" customFormat="1" ht="17.100000000000001" customHeight="1" x14ac:dyDescent="0.2">
      <c r="A14" s="37" t="s">
        <v>2</v>
      </c>
      <c r="B14" s="36">
        <v>408309</v>
      </c>
      <c r="C14" s="36">
        <v>410943</v>
      </c>
      <c r="D14" s="36">
        <v>416560</v>
      </c>
      <c r="E14" s="36">
        <v>420767</v>
      </c>
      <c r="F14" s="36">
        <v>424391</v>
      </c>
      <c r="G14" s="36">
        <v>428116</v>
      </c>
      <c r="H14" s="36">
        <v>430813</v>
      </c>
      <c r="I14" s="36">
        <v>434854</v>
      </c>
      <c r="J14" s="36">
        <v>438404</v>
      </c>
      <c r="K14" s="36">
        <v>439698</v>
      </c>
      <c r="L14" s="36">
        <v>441820</v>
      </c>
      <c r="M14" s="36">
        <v>435724</v>
      </c>
    </row>
    <row r="15" spans="1:13" s="46" customFormat="1" ht="17.100000000000001" customHeight="1" x14ac:dyDescent="0.2">
      <c r="A15" s="37" t="s">
        <v>1</v>
      </c>
      <c r="B15" s="36">
        <v>2986</v>
      </c>
      <c r="C15" s="36">
        <v>3156</v>
      </c>
      <c r="D15" s="36">
        <v>3460</v>
      </c>
      <c r="E15" s="36">
        <v>3518</v>
      </c>
      <c r="F15" s="36">
        <v>3528</v>
      </c>
      <c r="G15" s="36">
        <v>3537</v>
      </c>
      <c r="H15" s="36">
        <v>3482</v>
      </c>
      <c r="I15" s="36">
        <v>3388</v>
      </c>
      <c r="J15" s="36">
        <v>3292</v>
      </c>
      <c r="K15" s="36">
        <v>3326</v>
      </c>
      <c r="L15" s="36">
        <v>3298</v>
      </c>
      <c r="M15" s="36">
        <v>3204</v>
      </c>
    </row>
    <row r="16" spans="1:13" s="46" customFormat="1" ht="17.100000000000001" customHeight="1" x14ac:dyDescent="0.2">
      <c r="A16" s="37" t="s">
        <v>7</v>
      </c>
      <c r="B16" s="36">
        <v>578690</v>
      </c>
      <c r="C16" s="36">
        <v>581517</v>
      </c>
      <c r="D16" s="36">
        <v>590648</v>
      </c>
      <c r="E16" s="36">
        <v>589740</v>
      </c>
      <c r="F16" s="36">
        <v>589403</v>
      </c>
      <c r="G16" s="36">
        <v>592103</v>
      </c>
      <c r="H16" s="36">
        <v>593805</v>
      </c>
      <c r="I16" s="36">
        <v>598510</v>
      </c>
      <c r="J16" s="36">
        <v>603352</v>
      </c>
      <c r="K16" s="36">
        <v>610528</v>
      </c>
      <c r="L16" s="36">
        <v>611477</v>
      </c>
      <c r="M16" s="36">
        <v>605107</v>
      </c>
    </row>
    <row r="17" spans="1:64" s="46" customFormat="1" ht="17.100000000000001" customHeight="1" x14ac:dyDescent="0.2">
      <c r="A17" s="37" t="s">
        <v>6</v>
      </c>
      <c r="B17" s="36">
        <v>73393</v>
      </c>
      <c r="C17" s="36">
        <v>74170</v>
      </c>
      <c r="D17" s="36">
        <v>74891</v>
      </c>
      <c r="E17" s="36">
        <v>75727</v>
      </c>
      <c r="F17" s="36">
        <v>76253</v>
      </c>
      <c r="G17" s="36">
        <v>76357</v>
      </c>
      <c r="H17" s="36">
        <v>77140</v>
      </c>
      <c r="I17" s="36">
        <v>77218</v>
      </c>
      <c r="J17" s="36">
        <v>77964</v>
      </c>
      <c r="K17" s="36">
        <v>78690</v>
      </c>
      <c r="L17" s="36">
        <v>80180</v>
      </c>
      <c r="M17" s="36">
        <v>79961</v>
      </c>
    </row>
    <row r="18" spans="1:64" s="46" customFormat="1" ht="17.100000000000001" customHeight="1" x14ac:dyDescent="0.2">
      <c r="A18" s="40" t="s">
        <v>9</v>
      </c>
      <c r="B18" s="57">
        <f>SUM(B10:B17)</f>
        <v>1635012</v>
      </c>
      <c r="C18" s="57">
        <f t="shared" ref="C18:M18" si="0">SUM(C10:C17)</f>
        <v>1640265</v>
      </c>
      <c r="D18" s="57">
        <f t="shared" si="0"/>
        <v>1661636</v>
      </c>
      <c r="E18" s="57">
        <f>SUM(E10:E17)</f>
        <v>1662463</v>
      </c>
      <c r="F18" s="57">
        <f t="shared" si="0"/>
        <v>1664615</v>
      </c>
      <c r="G18" s="57">
        <f t="shared" si="0"/>
        <v>1672581</v>
      </c>
      <c r="H18" s="57">
        <f t="shared" si="0"/>
        <v>1675221</v>
      </c>
      <c r="I18" s="57">
        <f t="shared" si="0"/>
        <v>1694618</v>
      </c>
      <c r="J18" s="57">
        <f t="shared" si="0"/>
        <v>1708982</v>
      </c>
      <c r="K18" s="57">
        <f t="shared" si="0"/>
        <v>1728026</v>
      </c>
      <c r="L18" s="57">
        <f t="shared" si="0"/>
        <v>1740013</v>
      </c>
      <c r="M18" s="57">
        <f t="shared" si="0"/>
        <v>1717868</v>
      </c>
      <c r="N18" s="51"/>
      <c r="O18" s="47"/>
      <c r="P18" s="47"/>
      <c r="Q18" s="47"/>
    </row>
    <row r="19" spans="1:64" s="48" customFormat="1" ht="22.5" x14ac:dyDescent="0.2">
      <c r="A19" s="56" t="s">
        <v>8</v>
      </c>
      <c r="B19" s="58">
        <f>+(B18-'2016'!M18)/'2016'!M18*100</f>
        <v>0.66338840945009869</v>
      </c>
      <c r="C19" s="58">
        <f>+(C18-B18)/B18*100</f>
        <v>0.32128204563636231</v>
      </c>
      <c r="D19" s="58">
        <f t="shared" ref="D19" si="1">+(D18-C18)/C18*100</f>
        <v>1.3028992266493522</v>
      </c>
      <c r="E19" s="58">
        <f>+(E18-D18)/D18*100</f>
        <v>4.9770226451521273E-2</v>
      </c>
      <c r="F19" s="58">
        <f>+(F18-E18)/E18*100</f>
        <v>0.12944648993691887</v>
      </c>
      <c r="G19" s="58">
        <f>+(G18-F18)/F18*100</f>
        <v>0.47854909393463352</v>
      </c>
      <c r="H19" s="58">
        <f>+(H18-G18)/G18*100</f>
        <v>0.15783988936858664</v>
      </c>
      <c r="I19" s="58">
        <f>+(I18-H18)/H18*100</f>
        <v>1.1578770800986855</v>
      </c>
      <c r="J19" s="58">
        <f t="shared" ref="J19:M19" si="2">+(J18-I18)/I18*100</f>
        <v>0.8476246564122415</v>
      </c>
      <c r="K19" s="58">
        <f t="shared" si="2"/>
        <v>1.114347605767644</v>
      </c>
      <c r="L19" s="58">
        <f t="shared" si="2"/>
        <v>0.69368169228935217</v>
      </c>
      <c r="M19" s="58">
        <f t="shared" si="2"/>
        <v>-1.2726916408095801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" customHeight="1" x14ac:dyDescent="0.2">
      <c r="A21" s="92" t="s">
        <v>26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64" ht="17.100000000000001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00000000000001" customHeight="1" x14ac:dyDescent="0.2">
      <c r="A24" s="11"/>
    </row>
    <row r="25" spans="1:64" ht="17.100000000000001" customHeight="1" x14ac:dyDescent="0.2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0"/>
  <sheetViews>
    <sheetView workbookViewId="0">
      <selection activeCell="H34" sqref="H34"/>
    </sheetView>
  </sheetViews>
  <sheetFormatPr baseColWidth="10" defaultColWidth="9.85546875" defaultRowHeight="12.75" x14ac:dyDescent="0.2"/>
  <cols>
    <col min="1" max="1" width="31.140625" customWidth="1"/>
    <col min="2" max="3" width="8" customWidth="1"/>
    <col min="4" max="13" width="8" style="29" customWidth="1"/>
    <col min="15" max="15" width="53.5703125" bestFit="1" customWidth="1"/>
  </cols>
  <sheetData>
    <row r="1" spans="1:13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">
      <c r="A2" s="84" t="s">
        <v>12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</row>
    <row r="3" spans="1:13" s="5" customFormat="1" ht="12.75" customHeight="1" x14ac:dyDescent="0.2">
      <c r="A3" s="84" t="s">
        <v>13</v>
      </c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</row>
    <row r="4" spans="1:13" s="5" customFormat="1" ht="14.25" x14ac:dyDescent="0.2">
      <c r="A4" s="84">
        <v>2018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99" t="s">
        <v>12</v>
      </c>
      <c r="B6" s="99"/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</row>
    <row r="7" spans="1:13" s="5" customFormat="1" ht="17.100000000000001" customHeight="1" x14ac:dyDescent="0.2">
      <c r="A7" s="100" t="s">
        <v>13</v>
      </c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</row>
    <row r="8" spans="1:13" s="19" customFormat="1" ht="17.100000000000001" customHeight="1" x14ac:dyDescent="0.2">
      <c r="A8" s="97" t="s">
        <v>24</v>
      </c>
      <c r="B8" s="98">
        <v>2018</v>
      </c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</row>
    <row r="9" spans="1:13" s="46" customFormat="1" ht="17.100000000000001" customHeight="1" x14ac:dyDescent="0.2">
      <c r="A9" s="89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">
      <c r="A10" s="35" t="s">
        <v>0</v>
      </c>
      <c r="B10" s="36">
        <v>99238</v>
      </c>
      <c r="C10" s="36">
        <v>101408</v>
      </c>
      <c r="D10" s="36">
        <v>102385</v>
      </c>
      <c r="E10" s="36">
        <v>100672</v>
      </c>
      <c r="F10" s="36">
        <v>97253</v>
      </c>
      <c r="G10" s="36">
        <v>93484</v>
      </c>
      <c r="H10" s="36">
        <v>87393</v>
      </c>
      <c r="I10" s="36">
        <v>95398</v>
      </c>
      <c r="J10" s="36">
        <v>98188</v>
      </c>
      <c r="K10" s="36">
        <v>101662</v>
      </c>
      <c r="L10" s="36">
        <v>103180</v>
      </c>
      <c r="M10" s="36">
        <v>104065</v>
      </c>
    </row>
    <row r="11" spans="1:13" s="46" customFormat="1" ht="17.100000000000001" customHeight="1" x14ac:dyDescent="0.2">
      <c r="A11" s="37" t="s">
        <v>5</v>
      </c>
      <c r="B11" s="36">
        <v>341109</v>
      </c>
      <c r="C11" s="36">
        <v>344244</v>
      </c>
      <c r="D11" s="36">
        <v>345373</v>
      </c>
      <c r="E11" s="36">
        <v>345840</v>
      </c>
      <c r="F11" s="36">
        <v>347538</v>
      </c>
      <c r="G11" s="36">
        <v>348555</v>
      </c>
      <c r="H11" s="36">
        <v>349952</v>
      </c>
      <c r="I11" s="36">
        <v>350329</v>
      </c>
      <c r="J11" s="36">
        <v>350936</v>
      </c>
      <c r="K11" s="36">
        <v>355016</v>
      </c>
      <c r="L11" s="36">
        <v>358043</v>
      </c>
      <c r="M11" s="36">
        <v>354114</v>
      </c>
    </row>
    <row r="12" spans="1:13" s="46" customFormat="1" ht="17.100000000000001" customHeight="1" x14ac:dyDescent="0.2">
      <c r="A12" s="37" t="s">
        <v>3</v>
      </c>
      <c r="B12" s="36">
        <v>147908</v>
      </c>
      <c r="C12" s="36">
        <v>151504</v>
      </c>
      <c r="D12" s="36">
        <v>150288</v>
      </c>
      <c r="E12" s="36">
        <v>153979</v>
      </c>
      <c r="F12" s="36">
        <v>155462</v>
      </c>
      <c r="G12" s="36">
        <v>154096</v>
      </c>
      <c r="H12" s="36">
        <v>154693</v>
      </c>
      <c r="I12" s="36">
        <v>154535</v>
      </c>
      <c r="J12" s="36">
        <v>153469</v>
      </c>
      <c r="K12" s="36">
        <v>153928</v>
      </c>
      <c r="L12" s="36">
        <v>150318</v>
      </c>
      <c r="M12" s="36">
        <v>141254</v>
      </c>
    </row>
    <row r="13" spans="1:13" s="46" customFormat="1" ht="17.100000000000001" customHeight="1" x14ac:dyDescent="0.2">
      <c r="A13" s="37" t="s">
        <v>4</v>
      </c>
      <c r="B13" s="36">
        <v>9163</v>
      </c>
      <c r="C13" s="36">
        <v>9251</v>
      </c>
      <c r="D13" s="36">
        <v>9275</v>
      </c>
      <c r="E13" s="36">
        <v>9221</v>
      </c>
      <c r="F13" s="36">
        <v>9364</v>
      </c>
      <c r="G13" s="36">
        <v>9481</v>
      </c>
      <c r="H13" s="36">
        <v>9574</v>
      </c>
      <c r="I13" s="36">
        <v>9622</v>
      </c>
      <c r="J13" s="36">
        <v>9492</v>
      </c>
      <c r="K13" s="36">
        <v>9506</v>
      </c>
      <c r="L13" s="36">
        <v>9464</v>
      </c>
      <c r="M13" s="36">
        <v>9458</v>
      </c>
    </row>
    <row r="14" spans="1:13" s="46" customFormat="1" ht="17.100000000000001" customHeight="1" x14ac:dyDescent="0.2">
      <c r="A14" s="37" t="s">
        <v>2</v>
      </c>
      <c r="B14" s="36">
        <v>436338</v>
      </c>
      <c r="C14" s="36">
        <v>439195</v>
      </c>
      <c r="D14" s="36">
        <v>440821</v>
      </c>
      <c r="E14" s="36">
        <v>442319</v>
      </c>
      <c r="F14" s="36">
        <v>444760</v>
      </c>
      <c r="G14" s="36">
        <v>447779</v>
      </c>
      <c r="H14" s="36">
        <v>452937</v>
      </c>
      <c r="I14" s="36">
        <v>455202</v>
      </c>
      <c r="J14" s="36">
        <v>456607</v>
      </c>
      <c r="K14" s="36">
        <v>458645</v>
      </c>
      <c r="L14" s="36">
        <v>459935</v>
      </c>
      <c r="M14" s="36">
        <v>452017</v>
      </c>
    </row>
    <row r="15" spans="1:13" s="46" customFormat="1" ht="17.100000000000001" customHeight="1" x14ac:dyDescent="0.2">
      <c r="A15" s="37" t="s">
        <v>1</v>
      </c>
      <c r="B15" s="36">
        <v>2966</v>
      </c>
      <c r="C15" s="36">
        <v>2912</v>
      </c>
      <c r="D15" s="36">
        <v>2907</v>
      </c>
      <c r="E15" s="36">
        <v>2948</v>
      </c>
      <c r="F15" s="36">
        <v>2910</v>
      </c>
      <c r="G15" s="36">
        <v>2903</v>
      </c>
      <c r="H15" s="36">
        <v>2958</v>
      </c>
      <c r="I15" s="36">
        <v>2946</v>
      </c>
      <c r="J15" s="36">
        <v>2937</v>
      </c>
      <c r="K15" s="36">
        <v>2899</v>
      </c>
      <c r="L15" s="36">
        <v>2712</v>
      </c>
      <c r="M15" s="36">
        <v>2703</v>
      </c>
    </row>
    <row r="16" spans="1:13" s="46" customFormat="1" ht="17.100000000000001" customHeight="1" x14ac:dyDescent="0.2">
      <c r="A16" s="37" t="s">
        <v>7</v>
      </c>
      <c r="B16" s="36">
        <v>606610</v>
      </c>
      <c r="C16" s="36">
        <v>609686</v>
      </c>
      <c r="D16" s="36">
        <v>611898</v>
      </c>
      <c r="E16" s="36">
        <v>613725</v>
      </c>
      <c r="F16" s="36">
        <v>615194</v>
      </c>
      <c r="G16" s="36">
        <v>619090</v>
      </c>
      <c r="H16" s="36">
        <v>612082</v>
      </c>
      <c r="I16" s="36">
        <v>616951</v>
      </c>
      <c r="J16" s="36">
        <v>621348</v>
      </c>
      <c r="K16" s="36">
        <v>619665</v>
      </c>
      <c r="L16" s="36">
        <v>625598</v>
      </c>
      <c r="M16" s="36">
        <v>614655</v>
      </c>
    </row>
    <row r="17" spans="1:64" s="46" customFormat="1" ht="17.100000000000001" customHeight="1" x14ac:dyDescent="0.2">
      <c r="A17" s="37" t="s">
        <v>6</v>
      </c>
      <c r="B17" s="36">
        <v>80659</v>
      </c>
      <c r="C17" s="36">
        <v>80522</v>
      </c>
      <c r="D17" s="36">
        <v>80857</v>
      </c>
      <c r="E17" s="36">
        <v>80308</v>
      </c>
      <c r="F17" s="36">
        <v>80442</v>
      </c>
      <c r="G17" s="36">
        <v>80365</v>
      </c>
      <c r="H17" s="36">
        <v>80861</v>
      </c>
      <c r="I17" s="36">
        <v>81185</v>
      </c>
      <c r="J17" s="36">
        <v>81095</v>
      </c>
      <c r="K17" s="36">
        <v>81597</v>
      </c>
      <c r="L17" s="36">
        <v>82786</v>
      </c>
      <c r="M17" s="36">
        <v>82734</v>
      </c>
    </row>
    <row r="18" spans="1:64" s="46" customFormat="1" ht="17.100000000000001" customHeight="1" x14ac:dyDescent="0.2">
      <c r="A18" s="40" t="s">
        <v>9</v>
      </c>
      <c r="B18" s="57">
        <f>SUM(B10:B17)</f>
        <v>1723991</v>
      </c>
      <c r="C18" s="57">
        <f t="shared" ref="C18:M18" si="0">SUM(C10:C17)</f>
        <v>1738722</v>
      </c>
      <c r="D18" s="57">
        <f t="shared" si="0"/>
        <v>1743804</v>
      </c>
      <c r="E18" s="57">
        <f>SUM(E10:E17)</f>
        <v>1749012</v>
      </c>
      <c r="F18" s="57">
        <f t="shared" si="0"/>
        <v>1752923</v>
      </c>
      <c r="G18" s="57">
        <f t="shared" si="0"/>
        <v>1755753</v>
      </c>
      <c r="H18" s="57">
        <f t="shared" si="0"/>
        <v>1750450</v>
      </c>
      <c r="I18" s="57">
        <f t="shared" si="0"/>
        <v>1766168</v>
      </c>
      <c r="J18" s="57">
        <f t="shared" si="0"/>
        <v>1774072</v>
      </c>
      <c r="K18" s="57">
        <f t="shared" si="0"/>
        <v>1782918</v>
      </c>
      <c r="L18" s="57">
        <f t="shared" si="0"/>
        <v>1792036</v>
      </c>
      <c r="M18" s="57">
        <f t="shared" si="0"/>
        <v>1761000</v>
      </c>
      <c r="N18" s="51"/>
      <c r="O18" s="47"/>
      <c r="P18" s="47"/>
      <c r="Q18" s="47"/>
    </row>
    <row r="19" spans="1:64" s="48" customFormat="1" ht="22.5" x14ac:dyDescent="0.2">
      <c r="A19" s="56" t="s">
        <v>8</v>
      </c>
      <c r="B19" s="58">
        <f>+(B18-'2017'!M18)/'2017'!M18*100</f>
        <v>0.35643017973441499</v>
      </c>
      <c r="C19" s="58">
        <f>+(C18-B18)/B18*100</f>
        <v>0.85447081800311031</v>
      </c>
      <c r="D19" s="58">
        <f t="shared" ref="D19" si="1">+(D18-C18)/C18*100</f>
        <v>0.29228364281351477</v>
      </c>
      <c r="E19" s="58">
        <f>+(E18-D18)/D18*100</f>
        <v>0.2986574179208214</v>
      </c>
      <c r="F19" s="58">
        <f>+(F18-E18)/E18*100</f>
        <v>0.22361195920897053</v>
      </c>
      <c r="G19" s="58">
        <f>+(G18-F18)/F18*100</f>
        <v>0.1614446270600591</v>
      </c>
      <c r="H19" s="58">
        <f>+(H18-G18)/G18*100</f>
        <v>-0.30203565080053968</v>
      </c>
      <c r="I19" s="58">
        <f>+(I18-H18)/H18*100</f>
        <v>0.89794052957810844</v>
      </c>
      <c r="J19" s="58">
        <f t="shared" ref="J19:M19" si="2">+(J18-I18)/I18*100</f>
        <v>0.44752254598656527</v>
      </c>
      <c r="K19" s="58">
        <f t="shared" si="2"/>
        <v>0.49862688774750974</v>
      </c>
      <c r="L19" s="58">
        <f t="shared" si="2"/>
        <v>0.51140882530772591</v>
      </c>
      <c r="M19" s="58">
        <f t="shared" si="2"/>
        <v>-1.7318848505275561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" customHeight="1" x14ac:dyDescent="0.2">
      <c r="A21" s="92" t="s">
        <v>26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64" ht="17.100000000000001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00000000000001" customHeight="1" x14ac:dyDescent="0.2">
      <c r="A24" s="11"/>
    </row>
    <row r="25" spans="1:64" ht="17.100000000000001" customHeight="1" x14ac:dyDescent="0.2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  <row r="30" spans="1:64" x14ac:dyDescent="0.2">
      <c r="C30" s="64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O26" sqref="O26"/>
    </sheetView>
  </sheetViews>
  <sheetFormatPr baseColWidth="10" defaultColWidth="9.85546875" defaultRowHeight="12.75" x14ac:dyDescent="0.2"/>
  <cols>
    <col min="1" max="1" width="31.140625" customWidth="1"/>
    <col min="2" max="3" width="8" customWidth="1"/>
    <col min="4" max="13" width="8" style="29" customWidth="1"/>
    <col min="15" max="15" width="53.5703125" bestFit="1" customWidth="1"/>
  </cols>
  <sheetData>
    <row r="1" spans="1:13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">
      <c r="A2" s="84" t="s">
        <v>12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</row>
    <row r="3" spans="1:13" s="5" customFormat="1" ht="12.75" customHeight="1" x14ac:dyDescent="0.2">
      <c r="A3" s="84" t="s">
        <v>13</v>
      </c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</row>
    <row r="4" spans="1:13" s="5" customFormat="1" ht="14.25" x14ac:dyDescent="0.2">
      <c r="A4" s="84">
        <v>2019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99" t="s">
        <v>12</v>
      </c>
      <c r="B6" s="99"/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</row>
    <row r="7" spans="1:13" s="5" customFormat="1" ht="17.100000000000001" customHeight="1" x14ac:dyDescent="0.2">
      <c r="A7" s="100" t="s">
        <v>13</v>
      </c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</row>
    <row r="8" spans="1:13" s="19" customFormat="1" ht="17.100000000000001" customHeight="1" x14ac:dyDescent="0.2">
      <c r="A8" s="97" t="s">
        <v>24</v>
      </c>
      <c r="B8" s="98">
        <v>2019</v>
      </c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</row>
    <row r="9" spans="1:13" s="46" customFormat="1" ht="17.100000000000001" customHeight="1" x14ac:dyDescent="0.2">
      <c r="A9" s="89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">
      <c r="A10" s="35" t="s">
        <v>0</v>
      </c>
      <c r="B10" s="36">
        <v>107717</v>
      </c>
      <c r="C10" s="36">
        <v>109824</v>
      </c>
      <c r="D10" s="36">
        <v>110474</v>
      </c>
      <c r="E10" s="36">
        <v>110028</v>
      </c>
      <c r="F10" s="36">
        <v>104719</v>
      </c>
      <c r="G10" s="36">
        <v>100408</v>
      </c>
      <c r="H10" s="36">
        <v>92077</v>
      </c>
      <c r="I10" s="36">
        <v>100606</v>
      </c>
      <c r="J10" s="36">
        <v>105050</v>
      </c>
      <c r="K10" s="36">
        <v>108770</v>
      </c>
      <c r="L10" s="36">
        <v>109812</v>
      </c>
      <c r="M10" s="36">
        <v>109333</v>
      </c>
    </row>
    <row r="11" spans="1:13" s="46" customFormat="1" ht="17.100000000000001" customHeight="1" x14ac:dyDescent="0.2">
      <c r="A11" s="37" t="s">
        <v>5</v>
      </c>
      <c r="B11" s="36">
        <v>354545</v>
      </c>
      <c r="C11" s="36">
        <v>354178</v>
      </c>
      <c r="D11" s="36">
        <v>353953</v>
      </c>
      <c r="E11" s="36">
        <v>354104</v>
      </c>
      <c r="F11" s="36">
        <v>356187</v>
      </c>
      <c r="G11" s="36">
        <v>357687</v>
      </c>
      <c r="H11" s="36">
        <v>358401</v>
      </c>
      <c r="I11" s="36">
        <v>358440</v>
      </c>
      <c r="J11" s="36">
        <v>360369</v>
      </c>
      <c r="K11" s="36">
        <v>364270</v>
      </c>
      <c r="L11" s="36">
        <v>368314</v>
      </c>
      <c r="M11" s="36">
        <v>363625</v>
      </c>
    </row>
    <row r="12" spans="1:13" s="46" customFormat="1" ht="17.100000000000001" customHeight="1" x14ac:dyDescent="0.2">
      <c r="A12" s="37" t="s">
        <v>3</v>
      </c>
      <c r="B12" s="36">
        <v>147313</v>
      </c>
      <c r="C12" s="36">
        <v>149137</v>
      </c>
      <c r="D12" s="36">
        <v>148276</v>
      </c>
      <c r="E12" s="36">
        <v>147972</v>
      </c>
      <c r="F12" s="36">
        <v>149419</v>
      </c>
      <c r="G12" s="36">
        <v>149522</v>
      </c>
      <c r="H12" s="36">
        <v>152015</v>
      </c>
      <c r="I12" s="36">
        <v>151390</v>
      </c>
      <c r="J12" s="36">
        <v>150586</v>
      </c>
      <c r="K12" s="36">
        <v>150933</v>
      </c>
      <c r="L12" s="36">
        <v>149756</v>
      </c>
      <c r="M12" s="36">
        <v>141943</v>
      </c>
    </row>
    <row r="13" spans="1:13" s="46" customFormat="1" ht="17.100000000000001" customHeight="1" x14ac:dyDescent="0.2">
      <c r="A13" s="37" t="s">
        <v>4</v>
      </c>
      <c r="B13" s="36">
        <v>9448</v>
      </c>
      <c r="C13" s="36">
        <v>9537</v>
      </c>
      <c r="D13" s="36">
        <v>9509</v>
      </c>
      <c r="E13" s="36">
        <v>9598</v>
      </c>
      <c r="F13" s="36">
        <v>9687</v>
      </c>
      <c r="G13" s="36">
        <v>9644</v>
      </c>
      <c r="H13" s="36">
        <v>9754</v>
      </c>
      <c r="I13" s="36">
        <v>9702</v>
      </c>
      <c r="J13" s="36">
        <v>9646</v>
      </c>
      <c r="K13" s="36">
        <v>9755</v>
      </c>
      <c r="L13" s="36">
        <v>9637</v>
      </c>
      <c r="M13" s="36">
        <v>9697</v>
      </c>
    </row>
    <row r="14" spans="1:13" s="46" customFormat="1" ht="17.100000000000001" customHeight="1" x14ac:dyDescent="0.2">
      <c r="A14" s="37" t="s">
        <v>2</v>
      </c>
      <c r="B14" s="36">
        <v>454528</v>
      </c>
      <c r="C14" s="36">
        <v>457311</v>
      </c>
      <c r="D14" s="36">
        <v>458843</v>
      </c>
      <c r="E14" s="36">
        <v>459454</v>
      </c>
      <c r="F14" s="36">
        <v>460324</v>
      </c>
      <c r="G14" s="36">
        <v>460017</v>
      </c>
      <c r="H14" s="36">
        <v>461674</v>
      </c>
      <c r="I14" s="36">
        <v>461682</v>
      </c>
      <c r="J14" s="36">
        <v>463775</v>
      </c>
      <c r="K14" s="36">
        <v>464598</v>
      </c>
      <c r="L14" s="36">
        <v>464750</v>
      </c>
      <c r="M14" s="36">
        <v>458198</v>
      </c>
    </row>
    <row r="15" spans="1:13" s="46" customFormat="1" ht="17.100000000000001" customHeight="1" x14ac:dyDescent="0.2">
      <c r="A15" s="37" t="s">
        <v>1</v>
      </c>
      <c r="B15" s="36">
        <v>2716</v>
      </c>
      <c r="C15" s="36">
        <v>2777</v>
      </c>
      <c r="D15" s="36">
        <v>2774</v>
      </c>
      <c r="E15" s="36">
        <v>2801</v>
      </c>
      <c r="F15" s="36">
        <v>2806</v>
      </c>
      <c r="G15" s="36">
        <v>2833</v>
      </c>
      <c r="H15" s="36">
        <v>2787</v>
      </c>
      <c r="I15" s="36">
        <v>2695</v>
      </c>
      <c r="J15" s="36">
        <v>2735</v>
      </c>
      <c r="K15" s="36">
        <v>2733</v>
      </c>
      <c r="L15" s="36">
        <v>2735</v>
      </c>
      <c r="M15" s="36">
        <v>2683</v>
      </c>
    </row>
    <row r="16" spans="1:13" s="46" customFormat="1" ht="17.100000000000001" customHeight="1" x14ac:dyDescent="0.2">
      <c r="A16" s="37" t="s">
        <v>7</v>
      </c>
      <c r="B16" s="36">
        <v>619635</v>
      </c>
      <c r="C16" s="36">
        <v>626050</v>
      </c>
      <c r="D16" s="36">
        <v>628435</v>
      </c>
      <c r="E16" s="36">
        <v>630802</v>
      </c>
      <c r="F16" s="36">
        <v>631923</v>
      </c>
      <c r="G16" s="36">
        <v>632194</v>
      </c>
      <c r="H16" s="36">
        <v>631068</v>
      </c>
      <c r="I16" s="36">
        <v>631353</v>
      </c>
      <c r="J16" s="36">
        <v>638465</v>
      </c>
      <c r="K16" s="36">
        <v>641445</v>
      </c>
      <c r="L16" s="36">
        <v>648166</v>
      </c>
      <c r="M16" s="36">
        <v>640252</v>
      </c>
    </row>
    <row r="17" spans="1:64" s="46" customFormat="1" ht="17.100000000000001" customHeight="1" x14ac:dyDescent="0.2">
      <c r="A17" s="37" t="s">
        <v>6</v>
      </c>
      <c r="B17" s="36">
        <v>82668</v>
      </c>
      <c r="C17" s="36">
        <v>83419</v>
      </c>
      <c r="D17" s="36">
        <v>83880</v>
      </c>
      <c r="E17" s="36">
        <v>83954</v>
      </c>
      <c r="F17" s="36">
        <v>83796</v>
      </c>
      <c r="G17" s="36">
        <v>84230</v>
      </c>
      <c r="H17" s="36">
        <v>84343</v>
      </c>
      <c r="I17" s="36">
        <v>84270</v>
      </c>
      <c r="J17" s="36">
        <v>84989</v>
      </c>
      <c r="K17" s="36">
        <v>86187</v>
      </c>
      <c r="L17" s="36">
        <v>86980</v>
      </c>
      <c r="M17" s="36">
        <v>86968</v>
      </c>
    </row>
    <row r="18" spans="1:64" s="46" customFormat="1" ht="17.100000000000001" customHeight="1" x14ac:dyDescent="0.2">
      <c r="A18" s="40" t="s">
        <v>9</v>
      </c>
      <c r="B18" s="57">
        <f>SUM(B10:B17)</f>
        <v>1778570</v>
      </c>
      <c r="C18" s="57">
        <f t="shared" ref="C18:M18" si="0">SUM(C10:C17)</f>
        <v>1792233</v>
      </c>
      <c r="D18" s="57">
        <f t="shared" si="0"/>
        <v>1796144</v>
      </c>
      <c r="E18" s="57">
        <f>SUM(E10:E17)</f>
        <v>1798713</v>
      </c>
      <c r="F18" s="57">
        <f t="shared" si="0"/>
        <v>1798861</v>
      </c>
      <c r="G18" s="57">
        <f t="shared" si="0"/>
        <v>1796535</v>
      </c>
      <c r="H18" s="57">
        <f t="shared" si="0"/>
        <v>1792119</v>
      </c>
      <c r="I18" s="57">
        <f t="shared" si="0"/>
        <v>1800138</v>
      </c>
      <c r="J18" s="57">
        <f t="shared" si="0"/>
        <v>1815615</v>
      </c>
      <c r="K18" s="57">
        <f t="shared" si="0"/>
        <v>1828691</v>
      </c>
      <c r="L18" s="57">
        <f t="shared" si="0"/>
        <v>1840150</v>
      </c>
      <c r="M18" s="57">
        <f t="shared" si="0"/>
        <v>1812699</v>
      </c>
      <c r="N18" s="51"/>
      <c r="O18" s="47"/>
      <c r="P18" s="47"/>
      <c r="Q18" s="47"/>
    </row>
    <row r="19" spans="1:64" s="48" customFormat="1" ht="22.5" x14ac:dyDescent="0.2">
      <c r="A19" s="56" t="s">
        <v>8</v>
      </c>
      <c r="B19" s="58">
        <f>+(B18-'2018'!M18)/'2018'!M18*100</f>
        <v>0.99772856331629756</v>
      </c>
      <c r="C19" s="58">
        <f t="shared" ref="C19:H19" si="1">+(C18-B18)/B18*100</f>
        <v>0.76820142024210458</v>
      </c>
      <c r="D19" s="58">
        <f t="shared" si="1"/>
        <v>0.2182193944648938</v>
      </c>
      <c r="E19" s="58">
        <f t="shared" si="1"/>
        <v>0.1430286213132132</v>
      </c>
      <c r="F19" s="58">
        <f t="shared" si="1"/>
        <v>8.2281053175242529E-3</v>
      </c>
      <c r="G19" s="58">
        <f t="shared" si="1"/>
        <v>-0.12930404294717601</v>
      </c>
      <c r="H19" s="58">
        <f t="shared" si="1"/>
        <v>-0.24580651086675182</v>
      </c>
      <c r="I19" s="58">
        <f>+(I18-H18)/H18*100</f>
        <v>0.44745912520318132</v>
      </c>
      <c r="J19" s="58">
        <f>+(J18-I18)/I18*100</f>
        <v>0.85976741783129962</v>
      </c>
      <c r="K19" s="58">
        <f>+(K18-J18)/J18*100</f>
        <v>0.72019673774451087</v>
      </c>
      <c r="L19" s="58">
        <f>+(L18-K18)/K18*100</f>
        <v>0.62662308722468696</v>
      </c>
      <c r="M19" s="58">
        <f>+(M18-L18)/L18*100</f>
        <v>-1.4917805613672797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" customHeight="1" x14ac:dyDescent="0.2">
      <c r="A21" s="92" t="s">
        <v>26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64" ht="17.100000000000001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00000000000001" customHeight="1" x14ac:dyDescent="0.2">
      <c r="A24" s="11"/>
    </row>
    <row r="25" spans="1:64" ht="17.100000000000001" customHeight="1" x14ac:dyDescent="0.2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O18" sqref="O18"/>
    </sheetView>
  </sheetViews>
  <sheetFormatPr baseColWidth="10" defaultColWidth="9.85546875" defaultRowHeight="12.75" x14ac:dyDescent="0.2"/>
  <cols>
    <col min="1" max="1" width="31.140625" customWidth="1"/>
    <col min="2" max="3" width="8" customWidth="1"/>
    <col min="4" max="13" width="8" style="29" customWidth="1"/>
    <col min="15" max="15" width="53.5703125" bestFit="1" customWidth="1"/>
  </cols>
  <sheetData>
    <row r="1" spans="1:13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">
      <c r="A2" s="84" t="s">
        <v>12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</row>
    <row r="3" spans="1:13" s="5" customFormat="1" ht="12.75" customHeight="1" x14ac:dyDescent="0.2">
      <c r="A3" s="84" t="s">
        <v>13</v>
      </c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</row>
    <row r="4" spans="1:13" s="5" customFormat="1" ht="14.25" x14ac:dyDescent="0.2">
      <c r="A4" s="84">
        <v>2020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99" t="s">
        <v>12</v>
      </c>
      <c r="B6" s="99"/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</row>
    <row r="7" spans="1:13" s="5" customFormat="1" ht="17.100000000000001" customHeight="1" x14ac:dyDescent="0.2">
      <c r="A7" s="100" t="s">
        <v>13</v>
      </c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</row>
    <row r="8" spans="1:13" s="19" customFormat="1" ht="17.100000000000001" customHeight="1" x14ac:dyDescent="0.2">
      <c r="A8" s="97" t="s">
        <v>24</v>
      </c>
      <c r="B8" s="98">
        <v>2020</v>
      </c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</row>
    <row r="9" spans="1:13" s="46" customFormat="1" ht="17.100000000000001" customHeight="1" x14ac:dyDescent="0.2">
      <c r="A9" s="89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">
      <c r="A10" s="75" t="s">
        <v>0</v>
      </c>
      <c r="B10" s="76">
        <v>112151</v>
      </c>
      <c r="C10" s="76">
        <v>112730</v>
      </c>
      <c r="D10" s="76">
        <v>113150</v>
      </c>
      <c r="E10" s="77">
        <v>115014</v>
      </c>
      <c r="F10" s="77">
        <v>112715</v>
      </c>
      <c r="G10" s="76">
        <v>105937</v>
      </c>
      <c r="H10" s="76">
        <v>96061</v>
      </c>
      <c r="I10" s="76">
        <v>105222</v>
      </c>
      <c r="J10" s="76">
        <v>107865</v>
      </c>
      <c r="K10" s="76">
        <v>110774</v>
      </c>
      <c r="L10" s="76">
        <v>114437</v>
      </c>
      <c r="M10" s="76">
        <v>111767</v>
      </c>
    </row>
    <row r="11" spans="1:13" s="46" customFormat="1" ht="17.100000000000001" customHeight="1" x14ac:dyDescent="0.2">
      <c r="A11" s="37" t="s">
        <v>5</v>
      </c>
      <c r="B11" s="36">
        <v>365082</v>
      </c>
      <c r="C11" s="36">
        <v>366494</v>
      </c>
      <c r="D11" s="36">
        <v>366843</v>
      </c>
      <c r="E11" s="78">
        <v>363126</v>
      </c>
      <c r="F11" s="78">
        <v>358826</v>
      </c>
      <c r="G11" s="36">
        <v>357790</v>
      </c>
      <c r="H11" s="36">
        <v>357820</v>
      </c>
      <c r="I11" s="36">
        <v>359421</v>
      </c>
      <c r="J11" s="36">
        <v>360668</v>
      </c>
      <c r="K11" s="36">
        <v>365761</v>
      </c>
      <c r="L11" s="36">
        <v>368965</v>
      </c>
      <c r="M11" s="36">
        <v>366999</v>
      </c>
    </row>
    <row r="12" spans="1:13" s="46" customFormat="1" ht="17.100000000000001" customHeight="1" x14ac:dyDescent="0.2">
      <c r="A12" s="79" t="s">
        <v>3</v>
      </c>
      <c r="B12" s="76">
        <v>147610</v>
      </c>
      <c r="C12" s="76">
        <v>150698</v>
      </c>
      <c r="D12" s="76">
        <v>149690</v>
      </c>
      <c r="E12" s="77">
        <v>138688</v>
      </c>
      <c r="F12" s="77">
        <v>137575</v>
      </c>
      <c r="G12" s="76">
        <v>139757</v>
      </c>
      <c r="H12" s="76">
        <v>138201</v>
      </c>
      <c r="I12" s="76">
        <v>137917</v>
      </c>
      <c r="J12" s="76">
        <v>137841</v>
      </c>
      <c r="K12" s="76">
        <v>139444</v>
      </c>
      <c r="L12" s="76">
        <v>140212</v>
      </c>
      <c r="M12" s="76">
        <v>133149</v>
      </c>
    </row>
    <row r="13" spans="1:13" s="46" customFormat="1" ht="17.100000000000001" customHeight="1" x14ac:dyDescent="0.2">
      <c r="A13" s="37" t="s">
        <v>4</v>
      </c>
      <c r="B13" s="36">
        <v>9895</v>
      </c>
      <c r="C13" s="36">
        <v>9952</v>
      </c>
      <c r="D13" s="36">
        <v>9921</v>
      </c>
      <c r="E13" s="78">
        <v>9758</v>
      </c>
      <c r="F13" s="78">
        <v>9733</v>
      </c>
      <c r="G13" s="36">
        <v>9474</v>
      </c>
      <c r="H13" s="36">
        <v>9829</v>
      </c>
      <c r="I13" s="36">
        <v>9818</v>
      </c>
      <c r="J13" s="36">
        <v>9911</v>
      </c>
      <c r="K13" s="36">
        <v>9901</v>
      </c>
      <c r="L13" s="36">
        <v>9956</v>
      </c>
      <c r="M13" s="36">
        <v>9984</v>
      </c>
    </row>
    <row r="14" spans="1:13" s="46" customFormat="1" ht="17.100000000000001" customHeight="1" x14ac:dyDescent="0.2">
      <c r="A14" s="79" t="s">
        <v>2</v>
      </c>
      <c r="B14" s="76">
        <v>458363</v>
      </c>
      <c r="C14" s="76">
        <v>461538</v>
      </c>
      <c r="D14" s="76">
        <v>459451</v>
      </c>
      <c r="E14" s="77">
        <v>452234</v>
      </c>
      <c r="F14" s="77">
        <v>444648</v>
      </c>
      <c r="G14" s="76">
        <v>441629</v>
      </c>
      <c r="H14" s="76">
        <v>440830</v>
      </c>
      <c r="I14" s="76">
        <v>443332</v>
      </c>
      <c r="J14" s="76">
        <v>447361</v>
      </c>
      <c r="K14" s="76">
        <v>451827</v>
      </c>
      <c r="L14" s="76">
        <v>456439</v>
      </c>
      <c r="M14" s="76">
        <v>452541</v>
      </c>
    </row>
    <row r="15" spans="1:13" s="46" customFormat="1" ht="17.100000000000001" customHeight="1" x14ac:dyDescent="0.2">
      <c r="A15" s="37" t="s">
        <v>1</v>
      </c>
      <c r="B15" s="36">
        <v>2719</v>
      </c>
      <c r="C15" s="36">
        <v>2748</v>
      </c>
      <c r="D15" s="36">
        <v>2670</v>
      </c>
      <c r="E15" s="78">
        <v>2534</v>
      </c>
      <c r="F15" s="78">
        <v>2618</v>
      </c>
      <c r="G15" s="36">
        <v>2625</v>
      </c>
      <c r="H15" s="36">
        <v>2588</v>
      </c>
      <c r="I15" s="36">
        <v>2601</v>
      </c>
      <c r="J15" s="36">
        <v>2605</v>
      </c>
      <c r="K15" s="36">
        <v>2611</v>
      </c>
      <c r="L15" s="36">
        <v>2745</v>
      </c>
      <c r="M15" s="36">
        <v>2738</v>
      </c>
    </row>
    <row r="16" spans="1:13" s="46" customFormat="1" ht="17.100000000000001" customHeight="1" x14ac:dyDescent="0.2">
      <c r="A16" s="79" t="s">
        <v>7</v>
      </c>
      <c r="B16" s="76">
        <v>639358</v>
      </c>
      <c r="C16" s="76">
        <v>646025</v>
      </c>
      <c r="D16" s="76">
        <v>641048</v>
      </c>
      <c r="E16" s="77">
        <v>624221</v>
      </c>
      <c r="F16" s="77">
        <v>617059</v>
      </c>
      <c r="G16" s="76">
        <v>611383</v>
      </c>
      <c r="H16" s="76">
        <v>609696</v>
      </c>
      <c r="I16" s="76">
        <v>612253</v>
      </c>
      <c r="J16" s="76">
        <v>615269</v>
      </c>
      <c r="K16" s="76">
        <v>619956</v>
      </c>
      <c r="L16" s="76">
        <v>623527</v>
      </c>
      <c r="M16" s="76">
        <v>614772</v>
      </c>
    </row>
    <row r="17" spans="1:64" s="46" customFormat="1" ht="17.100000000000001" customHeight="1" x14ac:dyDescent="0.2">
      <c r="A17" s="37" t="s">
        <v>6</v>
      </c>
      <c r="B17" s="36">
        <v>87115</v>
      </c>
      <c r="C17" s="36">
        <v>87781</v>
      </c>
      <c r="D17" s="36">
        <v>89167</v>
      </c>
      <c r="E17" s="78">
        <v>88220</v>
      </c>
      <c r="F17" s="78">
        <v>87150</v>
      </c>
      <c r="G17" s="36">
        <v>87170</v>
      </c>
      <c r="H17" s="36">
        <v>87610</v>
      </c>
      <c r="I17" s="36">
        <v>87932</v>
      </c>
      <c r="J17" s="36">
        <v>88141</v>
      </c>
      <c r="K17" s="36">
        <v>88060</v>
      </c>
      <c r="L17" s="36">
        <v>88988</v>
      </c>
      <c r="M17" s="36">
        <v>88417</v>
      </c>
    </row>
    <row r="18" spans="1:64" s="46" customFormat="1" ht="17.100000000000001" customHeight="1" x14ac:dyDescent="0.2">
      <c r="A18" s="80" t="s">
        <v>9</v>
      </c>
      <c r="B18" s="81">
        <f>SUM(B10:B17)</f>
        <v>1822293</v>
      </c>
      <c r="C18" s="81">
        <f t="shared" ref="C18:M18" si="0">SUM(C10:C17)</f>
        <v>1837966</v>
      </c>
      <c r="D18" s="81">
        <f t="shared" si="0"/>
        <v>1831940</v>
      </c>
      <c r="E18" s="81">
        <f>SUM(E10:E17)</f>
        <v>1793795</v>
      </c>
      <c r="F18" s="81">
        <f t="shared" si="0"/>
        <v>1770324</v>
      </c>
      <c r="G18" s="81">
        <f t="shared" si="0"/>
        <v>1755765</v>
      </c>
      <c r="H18" s="81">
        <f t="shared" si="0"/>
        <v>1742635</v>
      </c>
      <c r="I18" s="81">
        <f t="shared" si="0"/>
        <v>1758496</v>
      </c>
      <c r="J18" s="81">
        <f t="shared" si="0"/>
        <v>1769661</v>
      </c>
      <c r="K18" s="81">
        <f t="shared" si="0"/>
        <v>1788334</v>
      </c>
      <c r="L18" s="81">
        <f t="shared" si="0"/>
        <v>1805269</v>
      </c>
      <c r="M18" s="81">
        <f t="shared" si="0"/>
        <v>1780367</v>
      </c>
      <c r="N18" s="51"/>
      <c r="O18" s="47"/>
      <c r="P18" s="47"/>
      <c r="Q18" s="47"/>
    </row>
    <row r="19" spans="1:64" s="48" customFormat="1" ht="22.5" x14ac:dyDescent="0.2">
      <c r="A19" s="56" t="s">
        <v>8</v>
      </c>
      <c r="B19" s="58">
        <f>(B18/'2019'!M18-1)*100</f>
        <v>0.52926602817124913</v>
      </c>
      <c r="C19" s="58">
        <f t="shared" ref="C19:H19" si="1">+(C18-B18)/B18*100</f>
        <v>0.86007025214935251</v>
      </c>
      <c r="D19" s="58">
        <f t="shared" si="1"/>
        <v>-0.32786243053462361</v>
      </c>
      <c r="E19" s="58">
        <f t="shared" si="1"/>
        <v>-2.0822188499623353</v>
      </c>
      <c r="F19" s="58">
        <f t="shared" si="1"/>
        <v>-1.308454979526646</v>
      </c>
      <c r="G19" s="58">
        <f>+(G18-F18)/F18*100</f>
        <v>-0.8223918333593172</v>
      </c>
      <c r="H19" s="58">
        <f t="shared" si="1"/>
        <v>-0.74782217437982867</v>
      </c>
      <c r="I19" s="58">
        <f>+(I18-H18)/H18*100</f>
        <v>0.91017338685381621</v>
      </c>
      <c r="J19" s="58">
        <f>+(J18-I18)/I18*100</f>
        <v>0.63491756591996795</v>
      </c>
      <c r="K19" s="58">
        <f>+(K18-J18)/J18*100</f>
        <v>1.0551738440300149</v>
      </c>
      <c r="L19" s="58">
        <f>+(L18-K18)/K18*100</f>
        <v>0.94697075602208536</v>
      </c>
      <c r="M19" s="58">
        <f>+(M18-L18)/L18*100</f>
        <v>-1.3794066147482731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" customHeight="1" x14ac:dyDescent="0.2">
      <c r="A21" s="92" t="s">
        <v>26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64" ht="17.100000000000001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00000000000001" customHeight="1" x14ac:dyDescent="0.2">
      <c r="A24" s="11"/>
    </row>
    <row r="25" spans="1:64" ht="17.100000000000001" customHeight="1" x14ac:dyDescent="0.2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1"/>
  <sheetViews>
    <sheetView showGridLines="0" zoomScaleNormal="100" workbookViewId="0">
      <selection activeCell="C5" sqref="C5"/>
    </sheetView>
  </sheetViews>
  <sheetFormatPr baseColWidth="10" defaultColWidth="9.85546875" defaultRowHeight="12.75" x14ac:dyDescent="0.2"/>
  <cols>
    <col min="1" max="1" width="32.7109375" customWidth="1"/>
    <col min="2" max="3" width="6.5703125" bestFit="1" customWidth="1"/>
    <col min="4" max="4" width="7.85546875" bestFit="1" customWidth="1"/>
    <col min="5" max="5" width="6.5703125" bestFit="1" customWidth="1"/>
    <col min="6" max="8" width="7.85546875" bestFit="1" customWidth="1"/>
    <col min="9" max="9" width="7.85546875" customWidth="1"/>
    <col min="10" max="12" width="7.85546875" bestFit="1" customWidth="1"/>
    <col min="13" max="13" width="7.85546875" customWidth="1"/>
    <col min="14" max="35" width="11.42578125" customWidth="1"/>
  </cols>
  <sheetData>
    <row r="1" spans="1:44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44" s="3" customFormat="1" ht="14.25" x14ac:dyDescent="0.2">
      <c r="A2" s="84" t="s">
        <v>12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</row>
    <row r="3" spans="1:44" s="5" customFormat="1" ht="14.25" x14ac:dyDescent="0.2">
      <c r="A3" s="84" t="s">
        <v>13</v>
      </c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</row>
    <row r="4" spans="1:44" s="5" customFormat="1" ht="14.25" x14ac:dyDescent="0.2">
      <c r="A4" s="84">
        <v>2000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</row>
    <row r="5" spans="1:44" s="1" customFormat="1" ht="17.100000000000001" customHeight="1" x14ac:dyDescent="0.2"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44" s="1" customFormat="1" ht="17.100000000000001" customHeight="1" x14ac:dyDescent="0.2">
      <c r="A6" s="95" t="s">
        <v>12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44" s="1" customFormat="1" ht="17.100000000000001" customHeight="1" x14ac:dyDescent="0.2">
      <c r="A7" s="96" t="s">
        <v>13</v>
      </c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44" s="6" customFormat="1" ht="17.100000000000001" customHeight="1" x14ac:dyDescent="0.2">
      <c r="A8" s="93" t="s">
        <v>24</v>
      </c>
      <c r="B8" s="94">
        <v>2000</v>
      </c>
      <c r="C8" s="94"/>
      <c r="D8" s="94"/>
      <c r="E8" s="94"/>
      <c r="F8" s="94"/>
      <c r="G8" s="94"/>
      <c r="H8" s="94"/>
      <c r="I8" s="94"/>
      <c r="J8" s="94"/>
      <c r="K8" s="94"/>
      <c r="L8" s="94"/>
      <c r="M8" s="94"/>
    </row>
    <row r="9" spans="1:44" s="6" customFormat="1" ht="17.100000000000001" customHeight="1" x14ac:dyDescent="0.2">
      <c r="A9" s="94"/>
      <c r="B9" s="38" t="s">
        <v>10</v>
      </c>
      <c r="C9" s="39" t="s">
        <v>11</v>
      </c>
      <c r="D9" s="39" t="s">
        <v>14</v>
      </c>
      <c r="E9" s="39" t="s">
        <v>15</v>
      </c>
      <c r="F9" s="39" t="s">
        <v>16</v>
      </c>
      <c r="G9" s="39" t="s">
        <v>17</v>
      </c>
      <c r="H9" s="39" t="s">
        <v>18</v>
      </c>
      <c r="I9" s="39" t="s">
        <v>19</v>
      </c>
      <c r="J9" s="39" t="s">
        <v>20</v>
      </c>
      <c r="K9" s="39" t="s">
        <v>21</v>
      </c>
      <c r="L9" s="39" t="s">
        <v>22</v>
      </c>
      <c r="M9" s="39" t="s">
        <v>23</v>
      </c>
    </row>
    <row r="10" spans="1:44" s="41" customFormat="1" ht="17.100000000000001" customHeight="1" x14ac:dyDescent="0.2">
      <c r="A10" s="35" t="s">
        <v>0</v>
      </c>
      <c r="B10" s="36">
        <v>49559</v>
      </c>
      <c r="C10" s="36">
        <v>50246</v>
      </c>
      <c r="D10" s="36">
        <v>50536</v>
      </c>
      <c r="E10" s="36">
        <v>50368</v>
      </c>
      <c r="F10" s="36">
        <v>47551</v>
      </c>
      <c r="G10" s="36">
        <v>44487</v>
      </c>
      <c r="H10" s="36">
        <v>44941</v>
      </c>
      <c r="I10" s="36">
        <v>45298</v>
      </c>
      <c r="J10" s="36">
        <v>45058</v>
      </c>
      <c r="K10" s="36">
        <v>45324</v>
      </c>
      <c r="L10" s="36">
        <v>46456</v>
      </c>
      <c r="M10" s="36">
        <v>46965</v>
      </c>
    </row>
    <row r="11" spans="1:44" s="41" customFormat="1" ht="17.100000000000001" customHeight="1" x14ac:dyDescent="0.2">
      <c r="A11" s="37" t="s">
        <v>1</v>
      </c>
      <c r="B11" s="36">
        <v>1872</v>
      </c>
      <c r="C11" s="36">
        <v>1912</v>
      </c>
      <c r="D11" s="36">
        <v>1914</v>
      </c>
      <c r="E11" s="36">
        <v>1950</v>
      </c>
      <c r="F11" s="36">
        <v>1955</v>
      </c>
      <c r="G11" s="36">
        <v>1943</v>
      </c>
      <c r="H11" s="36">
        <v>1967</v>
      </c>
      <c r="I11" s="36">
        <v>1930</v>
      </c>
      <c r="J11" s="36">
        <v>1909</v>
      </c>
      <c r="K11" s="36">
        <v>1895</v>
      </c>
      <c r="L11" s="36">
        <v>1927</v>
      </c>
      <c r="M11" s="36">
        <v>1908</v>
      </c>
    </row>
    <row r="12" spans="1:44" s="41" customFormat="1" ht="17.100000000000001" customHeight="1" x14ac:dyDescent="0.2">
      <c r="A12" s="37" t="s">
        <v>2</v>
      </c>
      <c r="B12" s="36">
        <v>324895</v>
      </c>
      <c r="C12" s="36">
        <v>328312</v>
      </c>
      <c r="D12" s="36">
        <v>330675</v>
      </c>
      <c r="E12" s="36">
        <v>329904</v>
      </c>
      <c r="F12" s="36">
        <v>331730</v>
      </c>
      <c r="G12" s="36">
        <v>331863</v>
      </c>
      <c r="H12" s="36">
        <v>336461</v>
      </c>
      <c r="I12" s="36">
        <v>340566</v>
      </c>
      <c r="J12" s="36">
        <v>343522</v>
      </c>
      <c r="K12" s="36">
        <v>346893</v>
      </c>
      <c r="L12" s="36">
        <v>347741</v>
      </c>
      <c r="M12" s="36">
        <v>340488</v>
      </c>
    </row>
    <row r="13" spans="1:44" s="41" customFormat="1" ht="17.100000000000001" customHeight="1" x14ac:dyDescent="0.2">
      <c r="A13" s="37" t="s">
        <v>3</v>
      </c>
      <c r="B13" s="36">
        <v>62498</v>
      </c>
      <c r="C13" s="36">
        <v>62798</v>
      </c>
      <c r="D13" s="36">
        <v>62330</v>
      </c>
      <c r="E13" s="36">
        <v>61459</v>
      </c>
      <c r="F13" s="36">
        <v>62841</v>
      </c>
      <c r="G13" s="36">
        <v>65853</v>
      </c>
      <c r="H13" s="36">
        <v>68415</v>
      </c>
      <c r="I13" s="36">
        <v>69722</v>
      </c>
      <c r="J13" s="36">
        <v>70571</v>
      </c>
      <c r="K13" s="36">
        <v>71657</v>
      </c>
      <c r="L13" s="36">
        <v>71423</v>
      </c>
      <c r="M13" s="36">
        <v>65361</v>
      </c>
    </row>
    <row r="14" spans="1:44" s="41" customFormat="1" ht="17.100000000000001" customHeight="1" x14ac:dyDescent="0.2">
      <c r="A14" s="37" t="s">
        <v>4</v>
      </c>
      <c r="B14" s="36">
        <v>7276</v>
      </c>
      <c r="C14" s="36">
        <v>7305</v>
      </c>
      <c r="D14" s="36">
        <v>7337</v>
      </c>
      <c r="E14" s="36">
        <v>7448</v>
      </c>
      <c r="F14" s="36">
        <v>7473</v>
      </c>
      <c r="G14" s="36">
        <v>7515</v>
      </c>
      <c r="H14" s="36">
        <v>7620</v>
      </c>
      <c r="I14" s="36">
        <v>7570</v>
      </c>
      <c r="J14" s="36">
        <v>7451</v>
      </c>
      <c r="K14" s="36">
        <v>7405</v>
      </c>
      <c r="L14" s="36">
        <v>7226</v>
      </c>
      <c r="M14" s="36">
        <v>7333</v>
      </c>
    </row>
    <row r="15" spans="1:44" s="41" customFormat="1" ht="17.100000000000001" customHeight="1" x14ac:dyDescent="0.2">
      <c r="A15" s="37" t="s">
        <v>5</v>
      </c>
      <c r="B15" s="36">
        <v>159968</v>
      </c>
      <c r="C15" s="36">
        <v>161320</v>
      </c>
      <c r="D15" s="36">
        <v>161816</v>
      </c>
      <c r="E15" s="36">
        <v>161772</v>
      </c>
      <c r="F15" s="36">
        <v>163395</v>
      </c>
      <c r="G15" s="36">
        <v>164520</v>
      </c>
      <c r="H15" s="36">
        <v>166052</v>
      </c>
      <c r="I15" s="36">
        <v>167456</v>
      </c>
      <c r="J15" s="36">
        <v>167502</v>
      </c>
      <c r="K15" s="36">
        <v>169562</v>
      </c>
      <c r="L15" s="36">
        <v>172394</v>
      </c>
      <c r="M15" s="36">
        <v>170180</v>
      </c>
    </row>
    <row r="16" spans="1:44" s="41" customFormat="1" ht="17.100000000000001" customHeight="1" x14ac:dyDescent="0.2">
      <c r="A16" s="37" t="s">
        <v>6</v>
      </c>
      <c r="B16" s="36">
        <v>45145</v>
      </c>
      <c r="C16" s="36">
        <v>45449</v>
      </c>
      <c r="D16" s="36">
        <v>45789</v>
      </c>
      <c r="E16" s="36">
        <v>45840</v>
      </c>
      <c r="F16" s="36">
        <v>46026</v>
      </c>
      <c r="G16" s="36">
        <v>46077</v>
      </c>
      <c r="H16" s="36">
        <v>46429</v>
      </c>
      <c r="I16" s="36">
        <v>46829</v>
      </c>
      <c r="J16" s="36">
        <v>47392</v>
      </c>
      <c r="K16" s="36">
        <v>47934</v>
      </c>
      <c r="L16" s="36">
        <v>48625</v>
      </c>
      <c r="M16" s="36">
        <v>48835</v>
      </c>
    </row>
    <row r="17" spans="1:35" s="41" customFormat="1" ht="17.100000000000001" customHeight="1" x14ac:dyDescent="0.2">
      <c r="A17" s="37" t="s">
        <v>7</v>
      </c>
      <c r="B17" s="36">
        <v>335596</v>
      </c>
      <c r="C17" s="36">
        <v>338490</v>
      </c>
      <c r="D17" s="36">
        <v>340672</v>
      </c>
      <c r="E17" s="36">
        <v>340662</v>
      </c>
      <c r="F17" s="36">
        <v>341470</v>
      </c>
      <c r="G17" s="36">
        <v>344022</v>
      </c>
      <c r="H17" s="36">
        <v>347621</v>
      </c>
      <c r="I17" s="36">
        <v>349020</v>
      </c>
      <c r="J17" s="36">
        <v>351732</v>
      </c>
      <c r="K17" s="36">
        <v>355577</v>
      </c>
      <c r="L17" s="36">
        <v>358554</v>
      </c>
      <c r="M17" s="36">
        <v>353145</v>
      </c>
    </row>
    <row r="18" spans="1:35" s="41" customFormat="1" ht="17.100000000000001" customHeight="1" x14ac:dyDescent="0.2">
      <c r="A18" s="40" t="s">
        <v>9</v>
      </c>
      <c r="B18" s="57">
        <f t="shared" ref="B18:M18" si="0">SUM(B10:B17)</f>
        <v>986809</v>
      </c>
      <c r="C18" s="57">
        <f t="shared" si="0"/>
        <v>995832</v>
      </c>
      <c r="D18" s="57">
        <f t="shared" si="0"/>
        <v>1001069</v>
      </c>
      <c r="E18" s="57">
        <f t="shared" si="0"/>
        <v>999403</v>
      </c>
      <c r="F18" s="57">
        <f t="shared" si="0"/>
        <v>1002441</v>
      </c>
      <c r="G18" s="57">
        <f t="shared" si="0"/>
        <v>1006280</v>
      </c>
      <c r="H18" s="57">
        <f t="shared" si="0"/>
        <v>1019506</v>
      </c>
      <c r="I18" s="57">
        <f t="shared" si="0"/>
        <v>1028391</v>
      </c>
      <c r="J18" s="57">
        <f t="shared" si="0"/>
        <v>1035137</v>
      </c>
      <c r="K18" s="57">
        <f t="shared" si="0"/>
        <v>1046247</v>
      </c>
      <c r="L18" s="57">
        <f t="shared" si="0"/>
        <v>1054346</v>
      </c>
      <c r="M18" s="57">
        <f t="shared" si="0"/>
        <v>1034215</v>
      </c>
    </row>
    <row r="19" spans="1:35" s="1" customFormat="1" ht="22.5" x14ac:dyDescent="0.2">
      <c r="A19" s="56" t="s">
        <v>8</v>
      </c>
      <c r="B19" s="58"/>
      <c r="C19" s="58">
        <f>+(C18-B18)/B18*100</f>
        <v>0.91436134044176731</v>
      </c>
      <c r="D19" s="58">
        <f>+(D18-C18)/C18*100</f>
        <v>0.52589191751219078</v>
      </c>
      <c r="E19" s="58">
        <f t="shared" ref="E19:M19" si="1">+(E18-D18)/D18*100</f>
        <v>-0.16642209478067946</v>
      </c>
      <c r="F19" s="58">
        <f t="shared" si="1"/>
        <v>0.30398147694173422</v>
      </c>
      <c r="G19" s="58">
        <f t="shared" si="1"/>
        <v>0.38296518199076057</v>
      </c>
      <c r="H19" s="58">
        <f t="shared" si="1"/>
        <v>1.3143459076996462</v>
      </c>
      <c r="I19" s="58">
        <f t="shared" si="1"/>
        <v>0.87150051103181347</v>
      </c>
      <c r="J19" s="58">
        <f t="shared" si="1"/>
        <v>0.65597618026606608</v>
      </c>
      <c r="K19" s="58">
        <f t="shared" si="1"/>
        <v>1.0732878836327946</v>
      </c>
      <c r="L19" s="58">
        <f t="shared" si="1"/>
        <v>0.77410018857879637</v>
      </c>
      <c r="M19" s="58">
        <f t="shared" si="1"/>
        <v>-1.9093352656528313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s="1" customFormat="1" ht="7.5" customHeight="1" x14ac:dyDescent="0.2">
      <c r="A20" s="2"/>
      <c r="B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ht="32.25" customHeight="1" x14ac:dyDescent="0.2">
      <c r="A21" s="92" t="s">
        <v>26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35" ht="17.100000000000001" customHeight="1" x14ac:dyDescent="0.2">
      <c r="A22" s="92"/>
      <c r="B22" s="92"/>
      <c r="C22" s="92"/>
      <c r="D22" s="92"/>
      <c r="E22" s="92"/>
      <c r="F22" s="92"/>
      <c r="G22" s="92"/>
      <c r="H22" s="92"/>
      <c r="I22" s="92"/>
      <c r="J22" s="92"/>
      <c r="K22" s="92"/>
      <c r="L22" s="92"/>
      <c r="M22" s="92"/>
    </row>
    <row r="23" spans="1:35" s="18" customFormat="1" ht="17.100000000000001" customHeight="1" x14ac:dyDescent="0.2">
      <c r="A23" s="15" t="s">
        <v>27</v>
      </c>
      <c r="B23" s="21"/>
      <c r="C23" s="21"/>
      <c r="D23" s="21"/>
      <c r="E23" s="21"/>
      <c r="F23" s="21"/>
      <c r="G23" s="20"/>
      <c r="H23" s="20"/>
      <c r="I23" s="20"/>
      <c r="J23" s="20"/>
      <c r="K23" s="20"/>
      <c r="L23" s="20"/>
      <c r="M23" s="20"/>
    </row>
    <row r="24" spans="1:35" ht="17.100000000000001" customHeight="1" x14ac:dyDescent="0.2">
      <c r="A24" s="11"/>
    </row>
    <row r="25" spans="1:35" ht="17.100000000000001" customHeight="1" x14ac:dyDescent="0.2"/>
    <row r="26" spans="1:35" ht="17.100000000000001" customHeight="1" x14ac:dyDescent="0.2">
      <c r="B26" s="9"/>
      <c r="C26" s="9"/>
      <c r="D26" s="9"/>
      <c r="E26" s="9"/>
      <c r="F26" s="9"/>
      <c r="G26" s="9"/>
      <c r="H26" s="9"/>
    </row>
    <row r="27" spans="1:35" ht="17.100000000000001" customHeight="1" x14ac:dyDescent="0.2"/>
    <row r="28" spans="1:35" ht="17.100000000000001" customHeight="1" x14ac:dyDescent="0.2"/>
    <row r="29" spans="1:35" ht="17.100000000000001" customHeight="1" x14ac:dyDescent="0.2"/>
    <row r="30" spans="1:35" ht="17.100000000000001" customHeight="1" x14ac:dyDescent="0.2"/>
    <row r="31" spans="1:35" ht="17.100000000000001" customHeight="1" x14ac:dyDescent="0.2"/>
  </sheetData>
  <mergeCells count="9">
    <mergeCell ref="A21:M21"/>
    <mergeCell ref="A22:M22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showGridLines="0" zoomScaleNormal="100" workbookViewId="0">
      <selection activeCell="C5" sqref="C5"/>
    </sheetView>
  </sheetViews>
  <sheetFormatPr baseColWidth="10" defaultColWidth="9.85546875" defaultRowHeight="12.75" x14ac:dyDescent="0.2"/>
  <cols>
    <col min="1" max="1" width="32.7109375" customWidth="1"/>
    <col min="2" max="8" width="7.85546875" bestFit="1" customWidth="1"/>
    <col min="9" max="9" width="7.85546875" customWidth="1"/>
    <col min="10" max="12" width="7.85546875" bestFit="1" customWidth="1"/>
    <col min="13" max="13" width="7.85546875" customWidth="1"/>
  </cols>
  <sheetData>
    <row r="1" spans="1:13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4.25" x14ac:dyDescent="0.2">
      <c r="A2" s="84" t="s">
        <v>12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</row>
    <row r="3" spans="1:13" s="5" customFormat="1" ht="14.25" x14ac:dyDescent="0.2">
      <c r="A3" s="84" t="s">
        <v>13</v>
      </c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</row>
    <row r="4" spans="1:13" s="5" customFormat="1" ht="14.25" x14ac:dyDescent="0.2">
      <c r="A4" s="84">
        <v>2001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</row>
    <row r="5" spans="1:13" s="1" customFormat="1" ht="17.100000000000001" customHeight="1" x14ac:dyDescent="0.2"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s="1" customFormat="1" ht="17.100000000000001" customHeight="1" x14ac:dyDescent="0.2">
      <c r="A6" s="95" t="s">
        <v>12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</row>
    <row r="7" spans="1:13" s="1" customFormat="1" ht="17.100000000000001" customHeight="1" x14ac:dyDescent="0.2">
      <c r="A7" s="96" t="s">
        <v>13</v>
      </c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</row>
    <row r="8" spans="1:13" s="6" customFormat="1" ht="17.100000000000001" customHeight="1" x14ac:dyDescent="0.2">
      <c r="A8" s="93" t="s">
        <v>24</v>
      </c>
      <c r="B8" s="94">
        <v>2001</v>
      </c>
      <c r="C8" s="94"/>
      <c r="D8" s="94"/>
      <c r="E8" s="94"/>
      <c r="F8" s="94"/>
      <c r="G8" s="94"/>
      <c r="H8" s="94"/>
      <c r="I8" s="94"/>
      <c r="J8" s="94"/>
      <c r="K8" s="94"/>
      <c r="L8" s="94"/>
      <c r="M8" s="94"/>
    </row>
    <row r="9" spans="1:13" s="41" customFormat="1" ht="17.100000000000001" customHeight="1" x14ac:dyDescent="0.2">
      <c r="A9" s="94"/>
      <c r="B9" s="38" t="s">
        <v>10</v>
      </c>
      <c r="C9" s="39" t="s">
        <v>11</v>
      </c>
      <c r="D9" s="39" t="s">
        <v>14</v>
      </c>
      <c r="E9" s="39" t="s">
        <v>15</v>
      </c>
      <c r="F9" s="39" t="s">
        <v>16</v>
      </c>
      <c r="G9" s="39" t="s">
        <v>17</v>
      </c>
      <c r="H9" s="39" t="s">
        <v>18</v>
      </c>
      <c r="I9" s="39" t="s">
        <v>19</v>
      </c>
      <c r="J9" s="39" t="s">
        <v>20</v>
      </c>
      <c r="K9" s="39" t="s">
        <v>21</v>
      </c>
      <c r="L9" s="39" t="s">
        <v>22</v>
      </c>
      <c r="M9" s="39" t="s">
        <v>23</v>
      </c>
    </row>
    <row r="10" spans="1:13" s="41" customFormat="1" ht="17.100000000000001" customHeight="1" x14ac:dyDescent="0.2">
      <c r="A10" s="35" t="s">
        <v>0</v>
      </c>
      <c r="B10" s="36">
        <v>49496</v>
      </c>
      <c r="C10" s="36">
        <v>50129</v>
      </c>
      <c r="D10" s="36">
        <v>50120</v>
      </c>
      <c r="E10" s="36">
        <v>50217</v>
      </c>
      <c r="F10" s="36">
        <v>48171</v>
      </c>
      <c r="G10" s="36">
        <v>45671</v>
      </c>
      <c r="H10" s="36">
        <v>44407</v>
      </c>
      <c r="I10" s="36">
        <v>44595</v>
      </c>
      <c r="J10" s="36">
        <v>44586</v>
      </c>
      <c r="K10" s="36">
        <v>45297</v>
      </c>
      <c r="L10" s="36">
        <v>45696</v>
      </c>
      <c r="M10" s="36">
        <v>46740</v>
      </c>
    </row>
    <row r="11" spans="1:13" s="41" customFormat="1" ht="17.100000000000001" customHeight="1" x14ac:dyDescent="0.2">
      <c r="A11" s="37" t="s">
        <v>1</v>
      </c>
      <c r="B11" s="36">
        <v>1926</v>
      </c>
      <c r="C11" s="36">
        <v>1877</v>
      </c>
      <c r="D11" s="36">
        <v>1885</v>
      </c>
      <c r="E11" s="36">
        <v>1864</v>
      </c>
      <c r="F11" s="36">
        <v>1862</v>
      </c>
      <c r="G11" s="36">
        <v>1857</v>
      </c>
      <c r="H11" s="36">
        <v>1809</v>
      </c>
      <c r="I11" s="36">
        <v>1809</v>
      </c>
      <c r="J11" s="36">
        <v>1807</v>
      </c>
      <c r="K11" s="36">
        <v>1787</v>
      </c>
      <c r="L11" s="36">
        <v>1806</v>
      </c>
      <c r="M11" s="36">
        <v>1732</v>
      </c>
    </row>
    <row r="12" spans="1:13" s="41" customFormat="1" ht="17.100000000000001" customHeight="1" x14ac:dyDescent="0.2">
      <c r="A12" s="37" t="s">
        <v>2</v>
      </c>
      <c r="B12" s="36">
        <v>340552</v>
      </c>
      <c r="C12" s="36">
        <v>338805</v>
      </c>
      <c r="D12" s="36">
        <v>332441</v>
      </c>
      <c r="E12" s="36">
        <v>328531</v>
      </c>
      <c r="F12" s="36">
        <v>324108</v>
      </c>
      <c r="G12" s="36">
        <v>319508</v>
      </c>
      <c r="H12" s="36">
        <v>319737</v>
      </c>
      <c r="I12" s="36">
        <v>318640</v>
      </c>
      <c r="J12" s="36">
        <v>316551</v>
      </c>
      <c r="K12" s="36">
        <v>317413</v>
      </c>
      <c r="L12" s="36">
        <v>316145</v>
      </c>
      <c r="M12" s="36">
        <v>308690</v>
      </c>
    </row>
    <row r="13" spans="1:13" s="41" customFormat="1" ht="17.100000000000001" customHeight="1" x14ac:dyDescent="0.2">
      <c r="A13" s="37" t="s">
        <v>3</v>
      </c>
      <c r="B13" s="36">
        <v>64608</v>
      </c>
      <c r="C13" s="36">
        <v>64561</v>
      </c>
      <c r="D13" s="36">
        <v>64179</v>
      </c>
      <c r="E13" s="36">
        <v>63241</v>
      </c>
      <c r="F13" s="36">
        <v>63617</v>
      </c>
      <c r="G13" s="36">
        <v>64672</v>
      </c>
      <c r="H13" s="36">
        <v>65538</v>
      </c>
      <c r="I13" s="36">
        <v>66329</v>
      </c>
      <c r="J13" s="36">
        <v>64535</v>
      </c>
      <c r="K13" s="36">
        <v>65355</v>
      </c>
      <c r="L13" s="36">
        <v>65860</v>
      </c>
      <c r="M13" s="36">
        <v>61334</v>
      </c>
    </row>
    <row r="14" spans="1:13" s="41" customFormat="1" ht="17.100000000000001" customHeight="1" x14ac:dyDescent="0.2">
      <c r="A14" s="37" t="s">
        <v>4</v>
      </c>
      <c r="B14" s="36">
        <v>7225</v>
      </c>
      <c r="C14" s="36">
        <v>7218</v>
      </c>
      <c r="D14" s="36">
        <v>7290</v>
      </c>
      <c r="E14" s="36">
        <v>7436</v>
      </c>
      <c r="F14" s="36">
        <v>7486</v>
      </c>
      <c r="G14" s="36">
        <v>7501</v>
      </c>
      <c r="H14" s="36">
        <v>7528</v>
      </c>
      <c r="I14" s="36">
        <v>7553</v>
      </c>
      <c r="J14" s="36">
        <v>7466</v>
      </c>
      <c r="K14" s="36">
        <v>7514</v>
      </c>
      <c r="L14" s="36">
        <v>7519</v>
      </c>
      <c r="M14" s="36">
        <v>7640</v>
      </c>
    </row>
    <row r="15" spans="1:13" s="41" customFormat="1" ht="17.100000000000001" customHeight="1" x14ac:dyDescent="0.2">
      <c r="A15" s="37" t="s">
        <v>5</v>
      </c>
      <c r="B15" s="36">
        <v>169940</v>
      </c>
      <c r="C15" s="36">
        <v>170401</v>
      </c>
      <c r="D15" s="36">
        <v>170681</v>
      </c>
      <c r="E15" s="36">
        <v>171244</v>
      </c>
      <c r="F15" s="36">
        <v>172487</v>
      </c>
      <c r="G15" s="36">
        <v>172886</v>
      </c>
      <c r="H15" s="36">
        <v>174220</v>
      </c>
      <c r="I15" s="36">
        <v>174803</v>
      </c>
      <c r="J15" s="36">
        <v>174815</v>
      </c>
      <c r="K15" s="36">
        <v>176751</v>
      </c>
      <c r="L15" s="36">
        <v>179255</v>
      </c>
      <c r="M15" s="36">
        <v>177513</v>
      </c>
    </row>
    <row r="16" spans="1:13" s="41" customFormat="1" ht="17.100000000000001" customHeight="1" x14ac:dyDescent="0.2">
      <c r="A16" s="37" t="s">
        <v>6</v>
      </c>
      <c r="B16" s="36">
        <v>49376</v>
      </c>
      <c r="C16" s="36">
        <v>49691</v>
      </c>
      <c r="D16" s="36">
        <v>49539</v>
      </c>
      <c r="E16" s="36">
        <v>50575</v>
      </c>
      <c r="F16" s="36">
        <v>50388</v>
      </c>
      <c r="G16" s="36">
        <v>50321</v>
      </c>
      <c r="H16" s="36">
        <v>50705</v>
      </c>
      <c r="I16" s="36">
        <v>51226</v>
      </c>
      <c r="J16" s="36">
        <v>51961</v>
      </c>
      <c r="K16" s="36">
        <v>51813</v>
      </c>
      <c r="L16" s="36">
        <v>51824</v>
      </c>
      <c r="M16" s="36">
        <v>51521</v>
      </c>
    </row>
    <row r="17" spans="1:13" s="41" customFormat="1" ht="17.100000000000001" customHeight="1" x14ac:dyDescent="0.2">
      <c r="A17" s="37" t="s">
        <v>7</v>
      </c>
      <c r="B17" s="36">
        <v>350929</v>
      </c>
      <c r="C17" s="36">
        <v>350901</v>
      </c>
      <c r="D17" s="36">
        <v>350118</v>
      </c>
      <c r="E17" s="36">
        <v>348465</v>
      </c>
      <c r="F17" s="36">
        <v>349049</v>
      </c>
      <c r="G17" s="36">
        <v>350252</v>
      </c>
      <c r="H17" s="36">
        <v>351580</v>
      </c>
      <c r="I17" s="36">
        <v>352493</v>
      </c>
      <c r="J17" s="36">
        <v>353972</v>
      </c>
      <c r="K17" s="36">
        <v>357302</v>
      </c>
      <c r="L17" s="36">
        <v>360376</v>
      </c>
      <c r="M17" s="36">
        <v>356553</v>
      </c>
    </row>
    <row r="18" spans="1:13" s="41" customFormat="1" ht="17.100000000000001" customHeight="1" x14ac:dyDescent="0.2">
      <c r="A18" s="40" t="s">
        <v>9</v>
      </c>
      <c r="B18" s="57">
        <f t="shared" ref="B18:M18" si="0">SUM(B10:B17)</f>
        <v>1034052</v>
      </c>
      <c r="C18" s="57">
        <f t="shared" si="0"/>
        <v>1033583</v>
      </c>
      <c r="D18" s="57">
        <f t="shared" si="0"/>
        <v>1026253</v>
      </c>
      <c r="E18" s="57">
        <f t="shared" si="0"/>
        <v>1021573</v>
      </c>
      <c r="F18" s="57">
        <f t="shared" si="0"/>
        <v>1017168</v>
      </c>
      <c r="G18" s="57">
        <f t="shared" si="0"/>
        <v>1012668</v>
      </c>
      <c r="H18" s="57">
        <f t="shared" si="0"/>
        <v>1015524</v>
      </c>
      <c r="I18" s="57">
        <f t="shared" si="0"/>
        <v>1017448</v>
      </c>
      <c r="J18" s="57">
        <f t="shared" si="0"/>
        <v>1015693</v>
      </c>
      <c r="K18" s="57">
        <f t="shared" si="0"/>
        <v>1023232</v>
      </c>
      <c r="L18" s="57">
        <f t="shared" si="0"/>
        <v>1028481</v>
      </c>
      <c r="M18" s="57">
        <f t="shared" si="0"/>
        <v>1011723</v>
      </c>
    </row>
    <row r="19" spans="1:13" s="43" customFormat="1" ht="22.5" x14ac:dyDescent="0.2">
      <c r="A19" s="56" t="s">
        <v>8</v>
      </c>
      <c r="B19" s="58">
        <f>+(B18-'2000'!M18)/'2000'!M18*100</f>
        <v>-1.5760746073108588E-2</v>
      </c>
      <c r="C19" s="58">
        <f>+(C18-B18)/B18*100</f>
        <v>-4.5355552718818783E-2</v>
      </c>
      <c r="D19" s="58">
        <f t="shared" ref="D19:M19" si="1">+(D18-C18)/C18*100</f>
        <v>-0.70918349082753884</v>
      </c>
      <c r="E19" s="58">
        <f t="shared" si="1"/>
        <v>-0.45602789955303424</v>
      </c>
      <c r="F19" s="58">
        <f t="shared" si="1"/>
        <v>-0.43119777049706676</v>
      </c>
      <c r="G19" s="58">
        <f t="shared" si="1"/>
        <v>-0.44240479448822612</v>
      </c>
      <c r="H19" s="58">
        <f t="shared" si="1"/>
        <v>0.28202727843676306</v>
      </c>
      <c r="I19" s="58">
        <f t="shared" si="1"/>
        <v>0.18945884095304494</v>
      </c>
      <c r="J19" s="58">
        <f t="shared" si="1"/>
        <v>-0.17249038771514613</v>
      </c>
      <c r="K19" s="58">
        <f t="shared" si="1"/>
        <v>0.74225184184591209</v>
      </c>
      <c r="L19" s="58">
        <f t="shared" si="1"/>
        <v>0.51298239304478355</v>
      </c>
      <c r="M19" s="58">
        <f t="shared" si="1"/>
        <v>-1.6293932508233016</v>
      </c>
    </row>
    <row r="20" spans="1:13" s="43" customFormat="1" ht="7.5" customHeight="1" x14ac:dyDescent="0.2">
      <c r="A20" s="44"/>
      <c r="B20" s="45"/>
      <c r="D20" s="44"/>
      <c r="E20" s="44"/>
      <c r="F20" s="44"/>
      <c r="G20" s="44"/>
      <c r="H20" s="44"/>
      <c r="I20" s="44"/>
      <c r="J20" s="44"/>
      <c r="K20" s="44"/>
      <c r="L20" s="44"/>
      <c r="M20" s="44"/>
    </row>
    <row r="21" spans="1:13" ht="22.5" customHeight="1" x14ac:dyDescent="0.2">
      <c r="A21" s="92" t="s">
        <v>26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13" ht="17.100000000000001" customHeight="1" x14ac:dyDescent="0.2">
      <c r="A22" s="92"/>
      <c r="B22" s="92"/>
      <c r="C22" s="92"/>
      <c r="D22" s="92"/>
      <c r="E22" s="92"/>
      <c r="F22" s="92"/>
      <c r="G22" s="92"/>
      <c r="H22" s="92"/>
      <c r="I22" s="92"/>
      <c r="J22" s="92"/>
      <c r="K22" s="92"/>
      <c r="L22" s="92"/>
      <c r="M22" s="92"/>
    </row>
    <row r="23" spans="1:13" s="18" customFormat="1" ht="17.100000000000001" customHeight="1" x14ac:dyDescent="0.2">
      <c r="A23" s="15" t="s">
        <v>27</v>
      </c>
      <c r="B23" s="21"/>
      <c r="C23" s="21"/>
      <c r="D23" s="21"/>
      <c r="E23" s="21"/>
      <c r="F23" s="21"/>
      <c r="G23" s="20"/>
      <c r="H23" s="20"/>
      <c r="I23" s="20"/>
      <c r="J23" s="20"/>
      <c r="K23" s="20"/>
      <c r="L23" s="20"/>
      <c r="M23" s="20"/>
    </row>
    <row r="24" spans="1:13" ht="17.100000000000001" customHeight="1" x14ac:dyDescent="0.2">
      <c r="A24" s="11"/>
    </row>
    <row r="25" spans="1:13" ht="17.100000000000001" customHeight="1" x14ac:dyDescent="0.2"/>
    <row r="26" spans="1:13" ht="17.100000000000001" customHeight="1" x14ac:dyDescent="0.2">
      <c r="B26" s="9"/>
      <c r="C26" s="9"/>
      <c r="D26" s="9"/>
      <c r="E26" s="9"/>
      <c r="F26" s="9"/>
      <c r="G26" s="9"/>
      <c r="H26" s="9"/>
    </row>
    <row r="27" spans="1:13" ht="17.100000000000001" customHeight="1" x14ac:dyDescent="0.2"/>
    <row r="28" spans="1:13" ht="17.100000000000001" customHeight="1" x14ac:dyDescent="0.2"/>
    <row r="29" spans="1:13" ht="17.100000000000001" customHeight="1" x14ac:dyDescent="0.2"/>
    <row r="30" spans="1:13" ht="17.100000000000001" customHeight="1" x14ac:dyDescent="0.2"/>
    <row r="31" spans="1:13" ht="17.100000000000001" customHeight="1" x14ac:dyDescent="0.2"/>
  </sheetData>
  <mergeCells count="9">
    <mergeCell ref="A21:M21"/>
    <mergeCell ref="A22:M22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42"/>
  <sheetViews>
    <sheetView showGridLines="0" zoomScaleNormal="100" workbookViewId="0">
      <selection activeCell="P9" sqref="P9"/>
    </sheetView>
  </sheetViews>
  <sheetFormatPr baseColWidth="10" defaultColWidth="9.85546875" defaultRowHeight="12.75" x14ac:dyDescent="0.2"/>
  <cols>
    <col min="1" max="1" width="32.7109375" customWidth="1"/>
    <col min="2" max="13" width="7.85546875" bestFit="1" customWidth="1"/>
    <col min="14" max="25" width="11.42578125" customWidth="1"/>
  </cols>
  <sheetData>
    <row r="1" spans="1:25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25" s="3" customFormat="1" ht="14.25" x14ac:dyDescent="0.2">
      <c r="A2" s="84" t="s">
        <v>12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s="5" customFormat="1" ht="14.25" x14ac:dyDescent="0.2">
      <c r="A3" s="84" t="s">
        <v>13</v>
      </c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s="5" customFormat="1" ht="14.25" x14ac:dyDescent="0.2">
      <c r="A4" s="84">
        <v>2008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 s="5" customFormat="1" ht="17.100000000000001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s="5" customFormat="1" ht="17.100000000000001" customHeight="1" x14ac:dyDescent="0.2">
      <c r="A6" s="99" t="s">
        <v>12</v>
      </c>
      <c r="B6" s="99"/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1:25" s="5" customFormat="1" ht="17.100000000000001" customHeight="1" x14ac:dyDescent="0.2">
      <c r="A7" s="100" t="s">
        <v>13</v>
      </c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5" s="1" customFormat="1" ht="17.100000000000001" customHeight="1" x14ac:dyDescent="0.2">
      <c r="A8" s="97" t="s">
        <v>24</v>
      </c>
      <c r="B8" s="98">
        <v>2008</v>
      </c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</row>
    <row r="9" spans="1:25" s="43" customFormat="1" ht="17.100000000000001" customHeight="1" x14ac:dyDescent="0.2">
      <c r="A9" s="89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25" s="43" customFormat="1" ht="17.100000000000001" customHeight="1" x14ac:dyDescent="0.2">
      <c r="A10" s="35" t="s">
        <v>0</v>
      </c>
      <c r="B10" s="36">
        <v>56720</v>
      </c>
      <c r="C10" s="36">
        <v>57119</v>
      </c>
      <c r="D10" s="36">
        <v>56810</v>
      </c>
      <c r="E10" s="36">
        <v>57609</v>
      </c>
      <c r="F10" s="36">
        <v>53978</v>
      </c>
      <c r="G10" s="36">
        <v>52817</v>
      </c>
      <c r="H10" s="36">
        <v>52711</v>
      </c>
      <c r="I10" s="36">
        <v>52514</v>
      </c>
      <c r="J10" s="36">
        <v>53359</v>
      </c>
      <c r="K10" s="36">
        <v>52596</v>
      </c>
      <c r="L10" s="36">
        <v>53622</v>
      </c>
      <c r="M10" s="36">
        <v>55193</v>
      </c>
    </row>
    <row r="11" spans="1:25" s="43" customFormat="1" ht="17.100000000000001" customHeight="1" x14ac:dyDescent="0.2">
      <c r="A11" s="37" t="s">
        <v>1</v>
      </c>
      <c r="B11" s="36">
        <v>2334</v>
      </c>
      <c r="C11" s="36">
        <v>2394</v>
      </c>
      <c r="D11" s="36">
        <v>2426</v>
      </c>
      <c r="E11" s="36">
        <v>2398</v>
      </c>
      <c r="F11" s="36">
        <v>2431</v>
      </c>
      <c r="G11" s="36">
        <v>2469</v>
      </c>
      <c r="H11" s="36">
        <v>2498</v>
      </c>
      <c r="I11" s="36">
        <v>2519</v>
      </c>
      <c r="J11" s="36">
        <v>2470</v>
      </c>
      <c r="K11" s="36">
        <v>2351</v>
      </c>
      <c r="L11" s="36">
        <v>2259</v>
      </c>
      <c r="M11" s="36">
        <v>2165</v>
      </c>
    </row>
    <row r="12" spans="1:25" s="43" customFormat="1" ht="17.100000000000001" customHeight="1" x14ac:dyDescent="0.2">
      <c r="A12" s="37" t="s">
        <v>2</v>
      </c>
      <c r="B12" s="36">
        <v>323063</v>
      </c>
      <c r="C12" s="36">
        <v>324028</v>
      </c>
      <c r="D12" s="36">
        <v>322607</v>
      </c>
      <c r="E12" s="36">
        <v>323094</v>
      </c>
      <c r="F12" s="36">
        <v>321604</v>
      </c>
      <c r="G12" s="36">
        <v>322080</v>
      </c>
      <c r="H12" s="36">
        <v>321080</v>
      </c>
      <c r="I12" s="36">
        <v>321541</v>
      </c>
      <c r="J12" s="36">
        <v>322982</v>
      </c>
      <c r="K12" s="36">
        <v>321310</v>
      </c>
      <c r="L12" s="36">
        <v>318386</v>
      </c>
      <c r="M12" s="36">
        <v>311234</v>
      </c>
    </row>
    <row r="13" spans="1:25" s="43" customFormat="1" ht="17.100000000000001" customHeight="1" x14ac:dyDescent="0.2">
      <c r="A13" s="37" t="s">
        <v>3</v>
      </c>
      <c r="B13" s="36">
        <v>96660</v>
      </c>
      <c r="C13" s="36">
        <v>99751</v>
      </c>
      <c r="D13" s="36">
        <v>96910</v>
      </c>
      <c r="E13" s="36">
        <v>98388</v>
      </c>
      <c r="F13" s="36">
        <v>99346</v>
      </c>
      <c r="G13" s="36">
        <v>99101</v>
      </c>
      <c r="H13" s="36">
        <v>99744</v>
      </c>
      <c r="I13" s="36">
        <v>100573</v>
      </c>
      <c r="J13" s="36">
        <v>98078</v>
      </c>
      <c r="K13" s="36">
        <v>95599</v>
      </c>
      <c r="L13" s="36">
        <v>92372</v>
      </c>
      <c r="M13" s="36">
        <v>84833</v>
      </c>
    </row>
    <row r="14" spans="1:25" s="43" customFormat="1" ht="17.100000000000001" customHeight="1" x14ac:dyDescent="0.2">
      <c r="A14" s="37" t="s">
        <v>4</v>
      </c>
      <c r="B14" s="36">
        <v>8367</v>
      </c>
      <c r="C14" s="36">
        <v>8425</v>
      </c>
      <c r="D14" s="36">
        <v>8527</v>
      </c>
      <c r="E14" s="36">
        <v>8557</v>
      </c>
      <c r="F14" s="36">
        <v>8635</v>
      </c>
      <c r="G14" s="36">
        <v>8683</v>
      </c>
      <c r="H14" s="36">
        <v>8679</v>
      </c>
      <c r="I14" s="36">
        <v>8773</v>
      </c>
      <c r="J14" s="36">
        <v>8723</v>
      </c>
      <c r="K14" s="36">
        <v>8649</v>
      </c>
      <c r="L14" s="36">
        <v>8638</v>
      </c>
      <c r="M14" s="36">
        <v>8854</v>
      </c>
    </row>
    <row r="15" spans="1:25" s="43" customFormat="1" ht="17.100000000000001" customHeight="1" x14ac:dyDescent="0.2">
      <c r="A15" s="37" t="s">
        <v>5</v>
      </c>
      <c r="B15" s="36">
        <v>214137</v>
      </c>
      <c r="C15" s="36">
        <v>215141</v>
      </c>
      <c r="D15" s="36">
        <v>215110</v>
      </c>
      <c r="E15" s="36">
        <v>216845</v>
      </c>
      <c r="F15" s="36">
        <v>218030</v>
      </c>
      <c r="G15" s="36">
        <v>217260</v>
      </c>
      <c r="H15" s="36">
        <v>221054</v>
      </c>
      <c r="I15" s="36">
        <v>221851</v>
      </c>
      <c r="J15" s="36">
        <v>224594</v>
      </c>
      <c r="K15" s="36">
        <v>227193</v>
      </c>
      <c r="L15" s="36">
        <v>228651</v>
      </c>
      <c r="M15" s="36">
        <v>227223</v>
      </c>
    </row>
    <row r="16" spans="1:25" s="43" customFormat="1" ht="17.100000000000001" customHeight="1" x14ac:dyDescent="0.2">
      <c r="A16" s="37" t="s">
        <v>6</v>
      </c>
      <c r="B16" s="36">
        <v>56882</v>
      </c>
      <c r="C16" s="36">
        <v>57627</v>
      </c>
      <c r="D16" s="36">
        <v>57129</v>
      </c>
      <c r="E16" s="36">
        <v>57077</v>
      </c>
      <c r="F16" s="36">
        <v>56878</v>
      </c>
      <c r="G16" s="36">
        <v>56950</v>
      </c>
      <c r="H16" s="36">
        <v>57175</v>
      </c>
      <c r="I16" s="36">
        <v>57129</v>
      </c>
      <c r="J16" s="36">
        <v>57125</v>
      </c>
      <c r="K16" s="36">
        <v>57096</v>
      </c>
      <c r="L16" s="36">
        <v>57164</v>
      </c>
      <c r="M16" s="36">
        <v>57078</v>
      </c>
    </row>
    <row r="17" spans="1:108" s="43" customFormat="1" ht="17.100000000000001" customHeight="1" x14ac:dyDescent="0.2">
      <c r="A17" s="37" t="s">
        <v>7</v>
      </c>
      <c r="B17" s="36">
        <v>448228</v>
      </c>
      <c r="C17" s="36">
        <v>449581</v>
      </c>
      <c r="D17" s="36">
        <v>454496</v>
      </c>
      <c r="E17" s="36">
        <v>454778</v>
      </c>
      <c r="F17" s="36">
        <v>455114</v>
      </c>
      <c r="G17" s="36">
        <v>459912</v>
      </c>
      <c r="H17" s="36">
        <v>457203</v>
      </c>
      <c r="I17" s="36">
        <v>458071</v>
      </c>
      <c r="J17" s="36">
        <v>459384</v>
      </c>
      <c r="K17" s="36">
        <v>463236</v>
      </c>
      <c r="L17" s="36">
        <v>464246</v>
      </c>
      <c r="M17" s="36">
        <v>458010</v>
      </c>
    </row>
    <row r="18" spans="1:108" s="43" customFormat="1" ht="17.100000000000001" customHeight="1" x14ac:dyDescent="0.2">
      <c r="A18" s="40" t="s">
        <v>9</v>
      </c>
      <c r="B18" s="57">
        <f t="shared" ref="B18:M18" si="0">SUM(B10:B17)</f>
        <v>1206391</v>
      </c>
      <c r="C18" s="57">
        <f t="shared" si="0"/>
        <v>1214066</v>
      </c>
      <c r="D18" s="57">
        <f t="shared" si="0"/>
        <v>1214015</v>
      </c>
      <c r="E18" s="57">
        <f t="shared" si="0"/>
        <v>1218746</v>
      </c>
      <c r="F18" s="57">
        <f t="shared" si="0"/>
        <v>1216016</v>
      </c>
      <c r="G18" s="57">
        <f t="shared" si="0"/>
        <v>1219272</v>
      </c>
      <c r="H18" s="57">
        <f t="shared" si="0"/>
        <v>1220144</v>
      </c>
      <c r="I18" s="57">
        <f t="shared" si="0"/>
        <v>1222971</v>
      </c>
      <c r="J18" s="57">
        <f t="shared" si="0"/>
        <v>1226715</v>
      </c>
      <c r="K18" s="57">
        <f t="shared" si="0"/>
        <v>1228030</v>
      </c>
      <c r="L18" s="57">
        <f t="shared" si="0"/>
        <v>1225338</v>
      </c>
      <c r="M18" s="57">
        <f t="shared" si="0"/>
        <v>1204590</v>
      </c>
    </row>
    <row r="19" spans="1:108" s="48" customFormat="1" ht="22.5" x14ac:dyDescent="0.2">
      <c r="A19" s="56" t="s">
        <v>8</v>
      </c>
      <c r="B19" s="58" t="e">
        <f>+(B18-#REF!)/#REF!*100</f>
        <v>#REF!</v>
      </c>
      <c r="C19" s="58">
        <f>+(C18-B18)/B18*100</f>
        <v>0.63619506445256968</v>
      </c>
      <c r="D19" s="58">
        <f t="shared" ref="D19:H19" si="1">+(D18-C18)/C18*100</f>
        <v>-4.2007600904728406E-3</v>
      </c>
      <c r="E19" s="58">
        <f t="shared" si="1"/>
        <v>0.38969864458017406</v>
      </c>
      <c r="F19" s="58">
        <f t="shared" si="1"/>
        <v>-0.22400073518190011</v>
      </c>
      <c r="G19" s="58">
        <f t="shared" si="1"/>
        <v>0.26775963474164816</v>
      </c>
      <c r="H19" s="58">
        <f t="shared" si="1"/>
        <v>7.1518086202258399E-2</v>
      </c>
      <c r="I19" s="58">
        <f>+(I18-H18)/H18*100</f>
        <v>0.23169396399113548</v>
      </c>
      <c r="J19" s="58">
        <f>+(J18-I18)/I18*100</f>
        <v>0.30613972040220089</v>
      </c>
      <c r="K19" s="58">
        <f>+(K18-J18)/J18*100</f>
        <v>0.1071968631670763</v>
      </c>
      <c r="L19" s="58">
        <f>+(L18-K18)/K18*100</f>
        <v>-0.21921288567868866</v>
      </c>
      <c r="M19" s="58">
        <f>+(M18-L18)/L18*100</f>
        <v>-1.6932470877423209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</row>
    <row r="20" spans="1:108" s="49" customFormat="1" ht="7.5" customHeight="1" x14ac:dyDescent="0.2"/>
    <row r="21" spans="1:108" ht="22.5" customHeight="1" x14ac:dyDescent="0.2">
      <c r="A21" s="92" t="s">
        <v>26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108" ht="17.100000000000001" customHeight="1" x14ac:dyDescent="0.2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7"/>
    </row>
    <row r="23" spans="1:108" s="18" customFormat="1" ht="17.100000000000001" customHeight="1" x14ac:dyDescent="0.2">
      <c r="A23" s="15" t="s">
        <v>27</v>
      </c>
      <c r="B23" s="21"/>
      <c r="C23" s="21"/>
      <c r="D23" s="21"/>
      <c r="E23" s="21"/>
      <c r="F23" s="21"/>
      <c r="G23" s="20"/>
      <c r="H23" s="20"/>
      <c r="I23" s="20"/>
      <c r="J23" s="20"/>
      <c r="K23" s="20"/>
      <c r="L23" s="20"/>
      <c r="M23" s="20"/>
    </row>
    <row r="24" spans="1:108" ht="17.100000000000001" customHeight="1" x14ac:dyDescent="0.2">
      <c r="A24" s="11"/>
    </row>
    <row r="25" spans="1:108" ht="17.100000000000001" customHeight="1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08" ht="17.100000000000001" customHeight="1" x14ac:dyDescent="0.2"/>
    <row r="27" spans="1:108" ht="17.100000000000001" customHeight="1" x14ac:dyDescent="0.2"/>
    <row r="28" spans="1:108" ht="17.100000000000001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08" ht="17.100000000000001" customHeight="1" x14ac:dyDescent="0.2"/>
    <row r="30" spans="1:108" ht="17.100000000000001" customHeight="1" x14ac:dyDescent="0.2"/>
    <row r="31" spans="1:108" ht="17.100000000000001" customHeight="1" x14ac:dyDescent="0.2"/>
    <row r="32" spans="1:10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42"/>
  <sheetViews>
    <sheetView showGridLines="0" zoomScaleNormal="100" workbookViewId="0">
      <selection activeCell="H34" sqref="H34"/>
    </sheetView>
  </sheetViews>
  <sheetFormatPr baseColWidth="10" defaultColWidth="9.85546875" defaultRowHeight="12.75" x14ac:dyDescent="0.2"/>
  <cols>
    <col min="1" max="1" width="32.7109375" customWidth="1"/>
    <col min="2" max="13" width="7.85546875" bestFit="1" customWidth="1"/>
    <col min="14" max="25" width="11.42578125" customWidth="1"/>
  </cols>
  <sheetData>
    <row r="1" spans="1:25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25" s="3" customFormat="1" ht="14.25" x14ac:dyDescent="0.2">
      <c r="A2" s="84" t="s">
        <v>12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s="5" customFormat="1" ht="14.25" x14ac:dyDescent="0.2">
      <c r="A3" s="84" t="s">
        <v>13</v>
      </c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s="5" customFormat="1" ht="14.25" x14ac:dyDescent="0.2">
      <c r="A4" s="84">
        <v>2009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s="5" customFormat="1" ht="17.100000000000001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s="5" customFormat="1" ht="17.100000000000001" customHeight="1" x14ac:dyDescent="0.2">
      <c r="A6" s="99" t="s">
        <v>12</v>
      </c>
      <c r="B6" s="99"/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s="5" customFormat="1" ht="17.100000000000001" customHeight="1" x14ac:dyDescent="0.2">
      <c r="A7" s="100" t="s">
        <v>13</v>
      </c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s="19" customFormat="1" ht="17.100000000000001" customHeight="1" x14ac:dyDescent="0.2">
      <c r="A8" s="97" t="s">
        <v>24</v>
      </c>
      <c r="B8" s="98">
        <v>2009</v>
      </c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</row>
    <row r="9" spans="1:25" s="46" customFormat="1" ht="17.100000000000001" customHeight="1" x14ac:dyDescent="0.2">
      <c r="A9" s="89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25" s="46" customFormat="1" ht="17.100000000000001" customHeight="1" x14ac:dyDescent="0.2">
      <c r="A10" s="35" t="s">
        <v>0</v>
      </c>
      <c r="B10" s="36">
        <v>57518</v>
      </c>
      <c r="C10" s="36">
        <v>57044</v>
      </c>
      <c r="D10" s="36">
        <v>57201</v>
      </c>
      <c r="E10" s="36">
        <v>53714</v>
      </c>
      <c r="F10" s="36">
        <v>53883</v>
      </c>
      <c r="G10" s="36">
        <v>54862</v>
      </c>
      <c r="H10" s="36">
        <v>55189</v>
      </c>
      <c r="I10" s="36">
        <v>53248</v>
      </c>
      <c r="J10" s="36">
        <v>51774</v>
      </c>
      <c r="K10" s="36">
        <v>54077</v>
      </c>
      <c r="L10" s="36">
        <v>54981</v>
      </c>
      <c r="M10" s="36">
        <v>56869</v>
      </c>
      <c r="O10" s="51"/>
    </row>
    <row r="11" spans="1:25" s="46" customFormat="1" ht="17.100000000000001" customHeight="1" x14ac:dyDescent="0.2">
      <c r="A11" s="37" t="s">
        <v>1</v>
      </c>
      <c r="B11" s="36">
        <v>2176</v>
      </c>
      <c r="C11" s="36">
        <v>2166</v>
      </c>
      <c r="D11" s="36">
        <v>2138</v>
      </c>
      <c r="E11" s="36">
        <v>2147</v>
      </c>
      <c r="F11" s="36">
        <v>2196</v>
      </c>
      <c r="G11" s="36">
        <v>2122</v>
      </c>
      <c r="H11" s="36">
        <v>2100</v>
      </c>
      <c r="I11" s="36">
        <v>2073</v>
      </c>
      <c r="J11" s="36">
        <v>2065</v>
      </c>
      <c r="K11" s="36">
        <v>2120</v>
      </c>
      <c r="L11" s="36">
        <v>2154</v>
      </c>
      <c r="M11" s="36">
        <v>2085</v>
      </c>
      <c r="N11" s="51"/>
      <c r="O11" s="51"/>
    </row>
    <row r="12" spans="1:25" s="46" customFormat="1" ht="17.100000000000001" customHeight="1" x14ac:dyDescent="0.2">
      <c r="A12" s="37" t="s">
        <v>2</v>
      </c>
      <c r="B12" s="36">
        <v>309026</v>
      </c>
      <c r="C12" s="36">
        <v>306611</v>
      </c>
      <c r="D12" s="36">
        <v>303754</v>
      </c>
      <c r="E12" s="36">
        <v>303169</v>
      </c>
      <c r="F12" s="36">
        <v>302018</v>
      </c>
      <c r="G12" s="36">
        <v>300490</v>
      </c>
      <c r="H12" s="36">
        <v>301248</v>
      </c>
      <c r="I12" s="36">
        <v>302148</v>
      </c>
      <c r="J12" s="36">
        <v>303648</v>
      </c>
      <c r="K12" s="36">
        <v>306985</v>
      </c>
      <c r="L12" s="36">
        <v>309792</v>
      </c>
      <c r="M12" s="36">
        <v>305091</v>
      </c>
      <c r="O12" s="51"/>
    </row>
    <row r="13" spans="1:25" s="46" customFormat="1" ht="17.100000000000001" customHeight="1" x14ac:dyDescent="0.2">
      <c r="A13" s="37" t="s">
        <v>3</v>
      </c>
      <c r="B13" s="36">
        <v>85708</v>
      </c>
      <c r="C13" s="36">
        <v>85173</v>
      </c>
      <c r="D13" s="36">
        <v>85820</v>
      </c>
      <c r="E13" s="36">
        <v>85872</v>
      </c>
      <c r="F13" s="36">
        <v>86050</v>
      </c>
      <c r="G13" s="36">
        <v>86933</v>
      </c>
      <c r="H13" s="36">
        <v>88329</v>
      </c>
      <c r="I13" s="36">
        <v>88548</v>
      </c>
      <c r="J13" s="36">
        <v>87823</v>
      </c>
      <c r="K13" s="36">
        <v>87275</v>
      </c>
      <c r="L13" s="36">
        <v>87455</v>
      </c>
      <c r="M13" s="36">
        <v>82685</v>
      </c>
      <c r="N13" s="51"/>
    </row>
    <row r="14" spans="1:25" s="46" customFormat="1" ht="17.100000000000001" customHeight="1" x14ac:dyDescent="0.2">
      <c r="A14" s="37" t="s">
        <v>4</v>
      </c>
      <c r="B14" s="36">
        <v>8643</v>
      </c>
      <c r="C14" s="36">
        <v>8657</v>
      </c>
      <c r="D14" s="36">
        <v>8842</v>
      </c>
      <c r="E14" s="36">
        <v>8870</v>
      </c>
      <c r="F14" s="36">
        <v>8940</v>
      </c>
      <c r="G14" s="36">
        <v>8931</v>
      </c>
      <c r="H14" s="36">
        <v>9199</v>
      </c>
      <c r="I14" s="36">
        <v>8956</v>
      </c>
      <c r="J14" s="36">
        <v>8865</v>
      </c>
      <c r="K14" s="36">
        <v>8849</v>
      </c>
      <c r="L14" s="36">
        <v>8887</v>
      </c>
      <c r="M14" s="36">
        <v>9024</v>
      </c>
    </row>
    <row r="15" spans="1:25" s="46" customFormat="1" ht="17.100000000000001" customHeight="1" x14ac:dyDescent="0.2">
      <c r="A15" s="37" t="s">
        <v>5</v>
      </c>
      <c r="B15" s="36">
        <v>224127</v>
      </c>
      <c r="C15" s="36">
        <v>223332</v>
      </c>
      <c r="D15" s="36">
        <v>224515</v>
      </c>
      <c r="E15" s="36">
        <v>222841</v>
      </c>
      <c r="F15" s="36">
        <v>222413</v>
      </c>
      <c r="G15" s="36">
        <v>221957</v>
      </c>
      <c r="H15" s="36">
        <v>222918</v>
      </c>
      <c r="I15" s="36">
        <v>223986</v>
      </c>
      <c r="J15" s="36">
        <v>223837</v>
      </c>
      <c r="K15" s="36">
        <v>225724</v>
      </c>
      <c r="L15" s="36">
        <v>227362</v>
      </c>
      <c r="M15" s="36">
        <v>226002</v>
      </c>
    </row>
    <row r="16" spans="1:25" s="46" customFormat="1" ht="17.100000000000001" customHeight="1" x14ac:dyDescent="0.2">
      <c r="A16" s="37" t="s">
        <v>6</v>
      </c>
      <c r="B16" s="36">
        <v>56049</v>
      </c>
      <c r="C16" s="36">
        <v>56220</v>
      </c>
      <c r="D16" s="36">
        <v>55925</v>
      </c>
      <c r="E16" s="36">
        <v>55774</v>
      </c>
      <c r="F16" s="36">
        <v>55057</v>
      </c>
      <c r="G16" s="36">
        <v>54938</v>
      </c>
      <c r="H16" s="36">
        <v>55040</v>
      </c>
      <c r="I16" s="36">
        <v>54785</v>
      </c>
      <c r="J16" s="36">
        <v>54824</v>
      </c>
      <c r="K16" s="36">
        <v>55338</v>
      </c>
      <c r="L16" s="36">
        <v>55727</v>
      </c>
      <c r="M16" s="36">
        <v>55965</v>
      </c>
    </row>
    <row r="17" spans="1:108" s="46" customFormat="1" ht="17.100000000000001" customHeight="1" x14ac:dyDescent="0.2">
      <c r="A17" s="37" t="s">
        <v>7</v>
      </c>
      <c r="B17" s="36">
        <v>456945</v>
      </c>
      <c r="C17" s="36">
        <v>455512</v>
      </c>
      <c r="D17" s="36">
        <v>460610</v>
      </c>
      <c r="E17" s="36">
        <v>461560</v>
      </c>
      <c r="F17" s="36">
        <v>459705</v>
      </c>
      <c r="G17" s="36">
        <v>464530</v>
      </c>
      <c r="H17" s="36">
        <v>464495</v>
      </c>
      <c r="I17" s="36">
        <v>465242</v>
      </c>
      <c r="J17" s="36">
        <v>464895</v>
      </c>
      <c r="K17" s="36">
        <v>470296</v>
      </c>
      <c r="L17" s="36">
        <v>475549</v>
      </c>
      <c r="M17" s="36">
        <v>470298</v>
      </c>
      <c r="O17" s="51"/>
    </row>
    <row r="18" spans="1:108" s="46" customFormat="1" ht="17.100000000000001" customHeight="1" x14ac:dyDescent="0.2">
      <c r="A18" s="40" t="s">
        <v>9</v>
      </c>
      <c r="B18" s="57">
        <f t="shared" ref="B18:M18" si="0">SUM(B10:B17)</f>
        <v>1200192</v>
      </c>
      <c r="C18" s="57">
        <f t="shared" si="0"/>
        <v>1194715</v>
      </c>
      <c r="D18" s="57">
        <f t="shared" si="0"/>
        <v>1198805</v>
      </c>
      <c r="E18" s="57">
        <f t="shared" si="0"/>
        <v>1193947</v>
      </c>
      <c r="F18" s="57">
        <f t="shared" si="0"/>
        <v>1190262</v>
      </c>
      <c r="G18" s="57">
        <f t="shared" si="0"/>
        <v>1194763</v>
      </c>
      <c r="H18" s="57">
        <f t="shared" si="0"/>
        <v>1198518</v>
      </c>
      <c r="I18" s="57">
        <f t="shared" si="0"/>
        <v>1198986</v>
      </c>
      <c r="J18" s="57">
        <f t="shared" si="0"/>
        <v>1197731</v>
      </c>
      <c r="K18" s="57">
        <f t="shared" si="0"/>
        <v>1210664</v>
      </c>
      <c r="L18" s="57">
        <f t="shared" si="0"/>
        <v>1221907</v>
      </c>
      <c r="M18" s="57">
        <f t="shared" si="0"/>
        <v>1208019</v>
      </c>
      <c r="N18" s="51"/>
    </row>
    <row r="19" spans="1:108" s="48" customFormat="1" ht="22.5" x14ac:dyDescent="0.2">
      <c r="A19" s="56" t="s">
        <v>8</v>
      </c>
      <c r="B19" s="58">
        <f>+(B18-'2008'!M18)/'2008'!M18*100</f>
        <v>-0.36510347919209024</v>
      </c>
      <c r="C19" s="58">
        <f>+(C18-B18)/B18*100</f>
        <v>-0.45634365168239749</v>
      </c>
      <c r="D19" s="58">
        <f t="shared" ref="D19:H19" si="1">+(D18-C18)/C18*100</f>
        <v>0.34234106042026763</v>
      </c>
      <c r="E19" s="58">
        <f t="shared" si="1"/>
        <v>-0.40523688172805417</v>
      </c>
      <c r="F19" s="58">
        <f t="shared" si="1"/>
        <v>-0.30864016576950232</v>
      </c>
      <c r="G19" s="58">
        <f t="shared" si="1"/>
        <v>0.37815203711451761</v>
      </c>
      <c r="H19" s="58">
        <f t="shared" si="1"/>
        <v>0.31428827307173052</v>
      </c>
      <c r="I19" s="58">
        <f>+(I18-H18)/H18*100</f>
        <v>3.9048224557328301E-2</v>
      </c>
      <c r="J19" s="58">
        <f>+(J18-I18)/I18*100</f>
        <v>-0.1046717809882684</v>
      </c>
      <c r="K19" s="58">
        <f>+(K18-J18)/J18*100</f>
        <v>1.0797917061510474</v>
      </c>
      <c r="L19" s="58">
        <f>+(L18-K18)/K18*100</f>
        <v>0.92866393978841366</v>
      </c>
      <c r="M19" s="58">
        <f>+(M18-L18)/L18*100</f>
        <v>-1.1365840444485547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</row>
    <row r="20" spans="1:108" s="49" customFormat="1" ht="7.5" customHeight="1" x14ac:dyDescent="0.2"/>
    <row r="21" spans="1:108" ht="22.5" customHeight="1" x14ac:dyDescent="0.2">
      <c r="A21" s="92" t="s">
        <v>26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108" ht="17.100000000000001" customHeight="1" x14ac:dyDescent="0.2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7"/>
    </row>
    <row r="23" spans="1:108" s="18" customFormat="1" ht="17.100000000000001" customHeight="1" x14ac:dyDescent="0.2">
      <c r="A23" s="15" t="s">
        <v>27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</row>
    <row r="24" spans="1:108" ht="17.100000000000001" customHeight="1" x14ac:dyDescent="0.2">
      <c r="A24" s="11"/>
    </row>
    <row r="25" spans="1:108" ht="17.100000000000001" customHeight="1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08" ht="17.100000000000001" customHeight="1" x14ac:dyDescent="0.2"/>
    <row r="27" spans="1:108" ht="17.100000000000001" customHeight="1" x14ac:dyDescent="0.2">
      <c r="M27" s="10"/>
    </row>
    <row r="28" spans="1:108" ht="17.100000000000001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08" ht="17.100000000000001" customHeight="1" x14ac:dyDescent="0.2"/>
    <row r="30" spans="1:108" ht="17.100000000000001" customHeight="1" x14ac:dyDescent="0.2"/>
    <row r="31" spans="1:108" ht="17.100000000000001" customHeight="1" x14ac:dyDescent="0.2"/>
    <row r="32" spans="1:10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42"/>
  <sheetViews>
    <sheetView showGridLines="0" zoomScaleNormal="100" workbookViewId="0">
      <selection activeCell="H34" sqref="H34"/>
    </sheetView>
  </sheetViews>
  <sheetFormatPr baseColWidth="10" defaultColWidth="9.85546875" defaultRowHeight="12.75" x14ac:dyDescent="0.2"/>
  <cols>
    <col min="1" max="1" width="32.7109375" customWidth="1"/>
    <col min="2" max="13" width="7.85546875" bestFit="1" customWidth="1"/>
    <col min="14" max="24" width="11.42578125" customWidth="1"/>
  </cols>
  <sheetData>
    <row r="1" spans="1:24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24" s="3" customFormat="1" ht="13.5" customHeight="1" x14ac:dyDescent="0.2">
      <c r="A2" s="84" t="s">
        <v>12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s="5" customFormat="1" ht="12.75" customHeight="1" x14ac:dyDescent="0.2">
      <c r="A3" s="84" t="s">
        <v>13</v>
      </c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s="5" customFormat="1" ht="14.25" x14ac:dyDescent="0.2">
      <c r="A4" s="84">
        <v>2010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s="5" customFormat="1" ht="17.100000000000001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s="5" customFormat="1" ht="17.100000000000001" customHeight="1" x14ac:dyDescent="0.2">
      <c r="A6" s="99" t="s">
        <v>12</v>
      </c>
      <c r="B6" s="99"/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s="5" customFormat="1" ht="17.100000000000001" customHeight="1" x14ac:dyDescent="0.2">
      <c r="A7" s="100" t="s">
        <v>13</v>
      </c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s="19" customFormat="1" ht="17.100000000000001" customHeight="1" x14ac:dyDescent="0.2">
      <c r="A8" s="97" t="s">
        <v>24</v>
      </c>
      <c r="B8" s="98">
        <v>2010</v>
      </c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</row>
    <row r="9" spans="1:24" s="46" customFormat="1" ht="17.100000000000001" customHeight="1" x14ac:dyDescent="0.2">
      <c r="A9" s="89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24" s="46" customFormat="1" ht="17.100000000000001" customHeight="1" x14ac:dyDescent="0.2">
      <c r="A10" s="35" t="s">
        <v>0</v>
      </c>
      <c r="B10" s="36">
        <v>57441</v>
      </c>
      <c r="C10" s="36">
        <v>56586</v>
      </c>
      <c r="D10" s="36">
        <v>57171</v>
      </c>
      <c r="E10" s="36">
        <v>58078</v>
      </c>
      <c r="F10" s="36">
        <v>54776</v>
      </c>
      <c r="G10" s="36">
        <v>53586</v>
      </c>
      <c r="H10" s="36">
        <v>54004</v>
      </c>
      <c r="I10" s="36">
        <v>56219</v>
      </c>
      <c r="J10" s="36">
        <v>55562</v>
      </c>
      <c r="K10" s="36">
        <v>57618</v>
      </c>
      <c r="L10" s="36">
        <v>58688</v>
      </c>
      <c r="M10" s="36">
        <v>59914</v>
      </c>
      <c r="N10" s="51"/>
      <c r="P10" s="51"/>
    </row>
    <row r="11" spans="1:24" s="46" customFormat="1" ht="17.100000000000001" customHeight="1" x14ac:dyDescent="0.2">
      <c r="A11" s="37" t="s">
        <v>1</v>
      </c>
      <c r="B11" s="36">
        <v>2160</v>
      </c>
      <c r="C11" s="36">
        <v>2108</v>
      </c>
      <c r="D11" s="36">
        <v>2153</v>
      </c>
      <c r="E11" s="36">
        <v>2187</v>
      </c>
      <c r="F11" s="36">
        <v>2187</v>
      </c>
      <c r="G11" s="36">
        <v>2185</v>
      </c>
      <c r="H11" s="36">
        <v>2252</v>
      </c>
      <c r="I11" s="36">
        <v>2289</v>
      </c>
      <c r="J11" s="36">
        <v>2321</v>
      </c>
      <c r="K11" s="36">
        <v>2366</v>
      </c>
      <c r="L11" s="36">
        <v>2341</v>
      </c>
      <c r="M11" s="36">
        <v>2166</v>
      </c>
      <c r="N11" s="51"/>
      <c r="P11" s="51"/>
    </row>
    <row r="12" spans="1:24" s="46" customFormat="1" ht="17.100000000000001" customHeight="1" x14ac:dyDescent="0.2">
      <c r="A12" s="37" t="s">
        <v>2</v>
      </c>
      <c r="B12" s="36">
        <v>306533</v>
      </c>
      <c r="C12" s="36">
        <v>308970</v>
      </c>
      <c r="D12" s="36">
        <v>311492</v>
      </c>
      <c r="E12" s="36">
        <v>314901</v>
      </c>
      <c r="F12" s="36">
        <v>315647</v>
      </c>
      <c r="G12" s="36">
        <v>318732</v>
      </c>
      <c r="H12" s="36">
        <v>321233</v>
      </c>
      <c r="I12" s="36">
        <v>322878</v>
      </c>
      <c r="J12" s="36">
        <v>322497</v>
      </c>
      <c r="K12" s="36">
        <v>325075</v>
      </c>
      <c r="L12" s="36">
        <v>326666</v>
      </c>
      <c r="M12" s="36">
        <v>323434</v>
      </c>
      <c r="N12" s="51"/>
      <c r="P12" s="51"/>
      <c r="R12" s="51"/>
    </row>
    <row r="13" spans="1:24" s="46" customFormat="1" ht="17.100000000000001" customHeight="1" x14ac:dyDescent="0.2">
      <c r="A13" s="37" t="s">
        <v>3</v>
      </c>
      <c r="B13" s="36">
        <v>84456</v>
      </c>
      <c r="C13" s="36">
        <v>85635</v>
      </c>
      <c r="D13" s="36">
        <v>85240</v>
      </c>
      <c r="E13" s="36">
        <v>87568</v>
      </c>
      <c r="F13" s="36">
        <v>88859</v>
      </c>
      <c r="G13" s="36">
        <v>92059</v>
      </c>
      <c r="H13" s="36">
        <v>93469</v>
      </c>
      <c r="I13" s="36">
        <v>95806</v>
      </c>
      <c r="J13" s="36">
        <v>96793</v>
      </c>
      <c r="K13" s="36">
        <v>98157</v>
      </c>
      <c r="L13" s="36">
        <v>97385</v>
      </c>
      <c r="M13" s="36">
        <v>92801</v>
      </c>
      <c r="P13" s="51"/>
      <c r="R13" s="51"/>
    </row>
    <row r="14" spans="1:24" s="46" customFormat="1" ht="17.100000000000001" customHeight="1" x14ac:dyDescent="0.2">
      <c r="A14" s="37" t="s">
        <v>4</v>
      </c>
      <c r="B14" s="36">
        <v>9061</v>
      </c>
      <c r="C14" s="36">
        <v>9220</v>
      </c>
      <c r="D14" s="36">
        <v>9507</v>
      </c>
      <c r="E14" s="36">
        <v>9611</v>
      </c>
      <c r="F14" s="36">
        <v>9626</v>
      </c>
      <c r="G14" s="36">
        <v>9694</v>
      </c>
      <c r="H14" s="36">
        <v>9706</v>
      </c>
      <c r="I14" s="36">
        <v>9333</v>
      </c>
      <c r="J14" s="36">
        <v>9242</v>
      </c>
      <c r="K14" s="36">
        <v>9303</v>
      </c>
      <c r="L14" s="36">
        <v>9104</v>
      </c>
      <c r="M14" s="36">
        <v>9311</v>
      </c>
      <c r="P14" s="51"/>
    </row>
    <row r="15" spans="1:24" s="46" customFormat="1" ht="17.100000000000001" customHeight="1" x14ac:dyDescent="0.2">
      <c r="A15" s="37" t="s">
        <v>5</v>
      </c>
      <c r="B15" s="36">
        <v>223221</v>
      </c>
      <c r="C15" s="36">
        <v>224157</v>
      </c>
      <c r="D15" s="36">
        <v>226840</v>
      </c>
      <c r="E15" s="36">
        <v>226715</v>
      </c>
      <c r="F15" s="36">
        <v>228174</v>
      </c>
      <c r="G15" s="36">
        <v>229334</v>
      </c>
      <c r="H15" s="36">
        <v>231158</v>
      </c>
      <c r="I15" s="36">
        <v>232319</v>
      </c>
      <c r="J15" s="36">
        <v>233177</v>
      </c>
      <c r="K15" s="36">
        <v>235589</v>
      </c>
      <c r="L15" s="36">
        <v>238564</v>
      </c>
      <c r="M15" s="36">
        <v>237810</v>
      </c>
    </row>
    <row r="16" spans="1:24" s="46" customFormat="1" ht="17.100000000000001" customHeight="1" x14ac:dyDescent="0.2">
      <c r="A16" s="37" t="s">
        <v>6</v>
      </c>
      <c r="B16" s="36">
        <v>55461</v>
      </c>
      <c r="C16" s="36">
        <v>55396</v>
      </c>
      <c r="D16" s="36">
        <v>55668</v>
      </c>
      <c r="E16" s="36">
        <v>55622</v>
      </c>
      <c r="F16" s="36">
        <v>55956</v>
      </c>
      <c r="G16" s="36">
        <v>56320</v>
      </c>
      <c r="H16" s="36">
        <v>56587</v>
      </c>
      <c r="I16" s="36">
        <v>56861</v>
      </c>
      <c r="J16" s="36">
        <v>56811</v>
      </c>
      <c r="K16" s="36">
        <v>57366</v>
      </c>
      <c r="L16" s="36">
        <v>58021</v>
      </c>
      <c r="M16" s="36">
        <v>57424</v>
      </c>
    </row>
    <row r="17" spans="1:107" s="46" customFormat="1" ht="17.100000000000001" customHeight="1" x14ac:dyDescent="0.2">
      <c r="A17" s="37" t="s">
        <v>7</v>
      </c>
      <c r="B17" s="36">
        <v>469353</v>
      </c>
      <c r="C17" s="36">
        <v>473487</v>
      </c>
      <c r="D17" s="36">
        <v>478107</v>
      </c>
      <c r="E17" s="36">
        <v>477518</v>
      </c>
      <c r="F17" s="36">
        <v>477974</v>
      </c>
      <c r="G17" s="36">
        <v>474615</v>
      </c>
      <c r="H17" s="36">
        <v>475007</v>
      </c>
      <c r="I17" s="36">
        <v>475811</v>
      </c>
      <c r="J17" s="36">
        <v>480195</v>
      </c>
      <c r="K17" s="36">
        <v>482560</v>
      </c>
      <c r="L17" s="36">
        <v>486545</v>
      </c>
      <c r="M17" s="36">
        <v>480627</v>
      </c>
      <c r="N17" s="51"/>
    </row>
    <row r="18" spans="1:107" s="46" customFormat="1" ht="17.100000000000001" customHeight="1" x14ac:dyDescent="0.2">
      <c r="A18" s="40" t="s">
        <v>9</v>
      </c>
      <c r="B18" s="57">
        <f t="shared" ref="B18:M18" si="0">SUM(B10:B17)</f>
        <v>1207686</v>
      </c>
      <c r="C18" s="57">
        <f t="shared" si="0"/>
        <v>1215559</v>
      </c>
      <c r="D18" s="57">
        <f t="shared" si="0"/>
        <v>1226178</v>
      </c>
      <c r="E18" s="57">
        <f t="shared" si="0"/>
        <v>1232200</v>
      </c>
      <c r="F18" s="57">
        <f t="shared" si="0"/>
        <v>1233199</v>
      </c>
      <c r="G18" s="57">
        <f t="shared" si="0"/>
        <v>1236525</v>
      </c>
      <c r="H18" s="57">
        <f t="shared" si="0"/>
        <v>1243416</v>
      </c>
      <c r="I18" s="57">
        <f t="shared" si="0"/>
        <v>1251516</v>
      </c>
      <c r="J18" s="57">
        <f t="shared" si="0"/>
        <v>1256598</v>
      </c>
      <c r="K18" s="57">
        <f t="shared" si="0"/>
        <v>1268034</v>
      </c>
      <c r="L18" s="57">
        <f t="shared" si="0"/>
        <v>1277314</v>
      </c>
      <c r="M18" s="57">
        <f t="shared" si="0"/>
        <v>1263487</v>
      </c>
      <c r="N18" s="51"/>
    </row>
    <row r="19" spans="1:107" s="48" customFormat="1" ht="22.5" x14ac:dyDescent="0.2">
      <c r="A19" s="56" t="s">
        <v>8</v>
      </c>
      <c r="B19" s="58">
        <f>+(B18-'2009'!M18)/'2009'!M18*100</f>
        <v>-2.7565791597648711E-2</v>
      </c>
      <c r="C19" s="58">
        <f>+(C18-B18)/B18*100</f>
        <v>0.65190786346782192</v>
      </c>
      <c r="D19" s="58">
        <f>+(D18-C18)/C18*100</f>
        <v>0.87358984631762016</v>
      </c>
      <c r="E19" s="58">
        <f>+(E18-D18)/D18*100</f>
        <v>0.49111956012911662</v>
      </c>
      <c r="F19" s="58">
        <f>+(F18-E18)/E18*100</f>
        <v>8.1074500892712231E-2</v>
      </c>
      <c r="G19" s="58">
        <f t="shared" ref="G19:L19" si="1">+(G18-F18)/F18*100</f>
        <v>0.26970505165832925</v>
      </c>
      <c r="H19" s="58">
        <f t="shared" si="1"/>
        <v>0.55728755989567536</v>
      </c>
      <c r="I19" s="58">
        <f t="shared" si="1"/>
        <v>0.65143121851415775</v>
      </c>
      <c r="J19" s="58">
        <f t="shared" si="1"/>
        <v>0.40606752131015511</v>
      </c>
      <c r="K19" s="58">
        <f t="shared" si="1"/>
        <v>0.91007625350350696</v>
      </c>
      <c r="L19" s="58">
        <f t="shared" si="1"/>
        <v>0.73184157522590088</v>
      </c>
      <c r="M19" s="58">
        <f>+(M18-L18)/L18*100</f>
        <v>-1.0825059460712088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</row>
    <row r="20" spans="1:107" s="49" customFormat="1" ht="7.5" customHeight="1" x14ac:dyDescent="0.2">
      <c r="M20" s="52"/>
    </row>
    <row r="21" spans="1:107" ht="22.5" customHeight="1" x14ac:dyDescent="0.2">
      <c r="A21" s="92" t="s">
        <v>26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10"/>
    </row>
    <row r="22" spans="1:107" ht="17.100000000000001" customHeight="1" x14ac:dyDescent="0.2">
      <c r="A22" s="11"/>
      <c r="B22" s="13"/>
      <c r="C22" s="13"/>
      <c r="D22" s="13"/>
      <c r="E22" s="13"/>
      <c r="F22" s="17"/>
      <c r="G22" s="17"/>
      <c r="H22" s="17"/>
      <c r="I22" s="17"/>
      <c r="J22" s="17"/>
      <c r="K22" s="17"/>
      <c r="L22" s="17"/>
      <c r="M22" s="10"/>
    </row>
    <row r="23" spans="1:107" s="6" customFormat="1" ht="17.100000000000001" customHeight="1" x14ac:dyDescent="0.2">
      <c r="A23" s="15" t="s">
        <v>27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</row>
    <row r="24" spans="1:107" ht="17.100000000000001" customHeight="1" x14ac:dyDescent="0.2">
      <c r="A24" s="11"/>
    </row>
    <row r="25" spans="1:107" ht="17.100000000000001" customHeight="1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07" ht="17.100000000000001" customHeight="1" x14ac:dyDescent="0.2"/>
    <row r="27" spans="1:107" ht="17.100000000000001" customHeight="1" x14ac:dyDescent="0.2">
      <c r="F27" s="10"/>
      <c r="G27" s="10"/>
      <c r="H27" s="10"/>
      <c r="I27" s="10"/>
      <c r="J27" s="10"/>
      <c r="K27" s="10"/>
      <c r="L27" s="10"/>
    </row>
    <row r="28" spans="1:107" ht="17.100000000000001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</row>
    <row r="29" spans="1:107" ht="17.100000000000001" customHeight="1" x14ac:dyDescent="0.2"/>
    <row r="30" spans="1:107" ht="17.100000000000001" customHeight="1" x14ac:dyDescent="0.2"/>
    <row r="31" spans="1:107" ht="17.100000000000001" customHeight="1" x14ac:dyDescent="0.2"/>
    <row r="32" spans="1:10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42"/>
  <sheetViews>
    <sheetView showGridLines="0" zoomScaleNormal="100" workbookViewId="0">
      <selection activeCell="H34" sqref="H34"/>
    </sheetView>
  </sheetViews>
  <sheetFormatPr baseColWidth="10" defaultColWidth="9.85546875" defaultRowHeight="12.75" x14ac:dyDescent="0.2"/>
  <cols>
    <col min="1" max="1" width="32.7109375" customWidth="1"/>
    <col min="2" max="8" width="7.85546875" bestFit="1" customWidth="1"/>
    <col min="9" max="11" width="7.85546875" style="29" bestFit="1" customWidth="1"/>
    <col min="12" max="13" width="7.85546875" bestFit="1" customWidth="1"/>
    <col min="14" max="20" width="11.42578125" customWidth="1"/>
  </cols>
  <sheetData>
    <row r="1" spans="1:20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20" s="3" customFormat="1" ht="13.5" customHeight="1" x14ac:dyDescent="0.2">
      <c r="A2" s="84" t="s">
        <v>12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4"/>
      <c r="O2" s="4"/>
      <c r="P2" s="4"/>
      <c r="Q2" s="4"/>
      <c r="R2" s="4"/>
      <c r="S2" s="4"/>
      <c r="T2" s="4"/>
    </row>
    <row r="3" spans="1:20" s="5" customFormat="1" ht="12.75" customHeight="1" x14ac:dyDescent="0.2">
      <c r="A3" s="84" t="s">
        <v>13</v>
      </c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6"/>
      <c r="O3" s="6"/>
      <c r="P3" s="6"/>
      <c r="Q3" s="6"/>
      <c r="R3" s="6"/>
      <c r="S3" s="6"/>
      <c r="T3" s="6"/>
    </row>
    <row r="4" spans="1:20" s="5" customFormat="1" ht="14.25" x14ac:dyDescent="0.2">
      <c r="A4" s="84">
        <v>2011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6"/>
      <c r="O4" s="6"/>
      <c r="P4" s="6"/>
      <c r="Q4" s="6"/>
      <c r="R4" s="6"/>
      <c r="S4" s="6"/>
      <c r="T4" s="6"/>
    </row>
    <row r="5" spans="1:20" s="5" customFormat="1" ht="17.100000000000001" customHeight="1" x14ac:dyDescent="0.2">
      <c r="A5" s="7"/>
      <c r="B5" s="7"/>
      <c r="C5" s="7"/>
      <c r="D5" s="7"/>
      <c r="E5" s="7"/>
      <c r="F5" s="7"/>
      <c r="G5" s="7"/>
      <c r="H5" s="7"/>
      <c r="I5" s="26"/>
      <c r="J5" s="26"/>
      <c r="K5" s="26"/>
      <c r="L5" s="7"/>
      <c r="M5" s="7"/>
      <c r="N5" s="6"/>
      <c r="O5" s="6"/>
      <c r="P5" s="6"/>
      <c r="Q5" s="6"/>
      <c r="R5" s="6"/>
      <c r="S5" s="6"/>
      <c r="T5" s="6"/>
    </row>
    <row r="6" spans="1:20" s="5" customFormat="1" ht="17.100000000000001" customHeight="1" x14ac:dyDescent="0.2">
      <c r="A6" s="99" t="s">
        <v>12</v>
      </c>
      <c r="B6" s="99"/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6"/>
      <c r="O6" s="6"/>
      <c r="P6" s="6"/>
      <c r="Q6" s="6"/>
      <c r="R6" s="6"/>
      <c r="S6" s="6"/>
      <c r="T6" s="6"/>
    </row>
    <row r="7" spans="1:20" s="5" customFormat="1" ht="17.100000000000001" customHeight="1" x14ac:dyDescent="0.2">
      <c r="A7" s="100" t="s">
        <v>13</v>
      </c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6"/>
      <c r="O7" s="6"/>
      <c r="P7" s="6"/>
      <c r="Q7" s="6"/>
      <c r="R7" s="6"/>
      <c r="S7" s="6"/>
      <c r="T7" s="6"/>
    </row>
    <row r="8" spans="1:20" s="19" customFormat="1" ht="17.100000000000001" customHeight="1" x14ac:dyDescent="0.2">
      <c r="A8" s="97" t="s">
        <v>24</v>
      </c>
      <c r="B8" s="98">
        <v>2011</v>
      </c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</row>
    <row r="9" spans="1:20" s="46" customFormat="1" ht="17.100000000000001" customHeight="1" x14ac:dyDescent="0.2">
      <c r="A9" s="89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20" s="46" customFormat="1" ht="17.100000000000001" customHeight="1" x14ac:dyDescent="0.2">
      <c r="A10" s="35" t="s">
        <v>0</v>
      </c>
      <c r="B10" s="36">
        <v>60546</v>
      </c>
      <c r="C10" s="36">
        <v>62030</v>
      </c>
      <c r="D10" s="36">
        <v>61826</v>
      </c>
      <c r="E10" s="36">
        <v>59072</v>
      </c>
      <c r="F10" s="36">
        <v>58123</v>
      </c>
      <c r="G10" s="36">
        <v>58233</v>
      </c>
      <c r="H10" s="36">
        <v>58684</v>
      </c>
      <c r="I10" s="36">
        <v>59081</v>
      </c>
      <c r="J10" s="36">
        <v>58663</v>
      </c>
      <c r="K10" s="36">
        <v>59926</v>
      </c>
      <c r="L10" s="36">
        <v>61549</v>
      </c>
      <c r="M10" s="36">
        <v>64139</v>
      </c>
    </row>
    <row r="11" spans="1:20" s="46" customFormat="1" ht="17.100000000000001" customHeight="1" x14ac:dyDescent="0.2">
      <c r="A11" s="37" t="s">
        <v>1</v>
      </c>
      <c r="B11" s="36">
        <v>2311</v>
      </c>
      <c r="C11" s="36">
        <v>2381</v>
      </c>
      <c r="D11" s="36">
        <v>2687</v>
      </c>
      <c r="E11" s="36">
        <v>2768</v>
      </c>
      <c r="F11" s="36">
        <v>2817</v>
      </c>
      <c r="G11" s="36">
        <v>2934</v>
      </c>
      <c r="H11" s="36">
        <v>2952</v>
      </c>
      <c r="I11" s="36">
        <v>2928</v>
      </c>
      <c r="J11" s="36">
        <v>2911</v>
      </c>
      <c r="K11" s="36">
        <v>2896</v>
      </c>
      <c r="L11" s="36">
        <v>2861</v>
      </c>
      <c r="M11" s="36">
        <v>2828</v>
      </c>
    </row>
    <row r="12" spans="1:20" s="46" customFormat="1" ht="17.100000000000001" customHeight="1" x14ac:dyDescent="0.2">
      <c r="A12" s="37" t="s">
        <v>2</v>
      </c>
      <c r="B12" s="36">
        <v>326287</v>
      </c>
      <c r="C12" s="36">
        <v>327889</v>
      </c>
      <c r="D12" s="36">
        <v>329663</v>
      </c>
      <c r="E12" s="36">
        <v>329932</v>
      </c>
      <c r="F12" s="36">
        <v>330326</v>
      </c>
      <c r="G12" s="36">
        <v>330057</v>
      </c>
      <c r="H12" s="36">
        <v>331608</v>
      </c>
      <c r="I12" s="36">
        <v>332304</v>
      </c>
      <c r="J12" s="36">
        <v>332752</v>
      </c>
      <c r="K12" s="36">
        <v>334174</v>
      </c>
      <c r="L12" s="36">
        <v>336192</v>
      </c>
      <c r="M12" s="36">
        <v>330689</v>
      </c>
      <c r="N12" s="51"/>
    </row>
    <row r="13" spans="1:20" s="46" customFormat="1" ht="17.100000000000001" customHeight="1" x14ac:dyDescent="0.2">
      <c r="A13" s="37" t="s">
        <v>3</v>
      </c>
      <c r="B13" s="36">
        <v>93064</v>
      </c>
      <c r="C13" s="36">
        <v>94386</v>
      </c>
      <c r="D13" s="36">
        <v>97101</v>
      </c>
      <c r="E13" s="36">
        <v>97141</v>
      </c>
      <c r="F13" s="36">
        <v>98671</v>
      </c>
      <c r="G13" s="36">
        <v>99324</v>
      </c>
      <c r="H13" s="36">
        <v>97876</v>
      </c>
      <c r="I13" s="36">
        <v>97093</v>
      </c>
      <c r="J13" s="36">
        <v>98645</v>
      </c>
      <c r="K13" s="36">
        <v>98633</v>
      </c>
      <c r="L13" s="36">
        <v>98269</v>
      </c>
      <c r="M13" s="36">
        <v>91919</v>
      </c>
      <c r="N13" s="51"/>
    </row>
    <row r="14" spans="1:20" s="46" customFormat="1" ht="17.100000000000001" customHeight="1" x14ac:dyDescent="0.2">
      <c r="A14" s="37" t="s">
        <v>4</v>
      </c>
      <c r="B14" s="36">
        <v>9172</v>
      </c>
      <c r="C14" s="36">
        <v>9191</v>
      </c>
      <c r="D14" s="36">
        <v>9154</v>
      </c>
      <c r="E14" s="36">
        <v>9337</v>
      </c>
      <c r="F14" s="36">
        <v>9205</v>
      </c>
      <c r="G14" s="36">
        <v>9179</v>
      </c>
      <c r="H14" s="36">
        <v>9295</v>
      </c>
      <c r="I14" s="36">
        <v>9211</v>
      </c>
      <c r="J14" s="36">
        <v>9157</v>
      </c>
      <c r="K14" s="36">
        <v>9219</v>
      </c>
      <c r="L14" s="36">
        <v>9071</v>
      </c>
      <c r="M14" s="36">
        <v>9191</v>
      </c>
    </row>
    <row r="15" spans="1:20" s="46" customFormat="1" ht="17.100000000000001" customHeight="1" x14ac:dyDescent="0.2">
      <c r="A15" s="37" t="s">
        <v>5</v>
      </c>
      <c r="B15" s="36">
        <v>235404</v>
      </c>
      <c r="C15" s="36">
        <v>236702</v>
      </c>
      <c r="D15" s="36">
        <v>239334</v>
      </c>
      <c r="E15" s="36">
        <v>240666</v>
      </c>
      <c r="F15" s="36">
        <v>241871</v>
      </c>
      <c r="G15" s="36">
        <v>242491</v>
      </c>
      <c r="H15" s="36">
        <v>246102</v>
      </c>
      <c r="I15" s="36">
        <v>247678</v>
      </c>
      <c r="J15" s="36">
        <v>249882</v>
      </c>
      <c r="K15" s="36">
        <v>253660</v>
      </c>
      <c r="L15" s="36">
        <v>255508</v>
      </c>
      <c r="M15" s="36">
        <v>254521</v>
      </c>
    </row>
    <row r="16" spans="1:20" s="46" customFormat="1" ht="17.100000000000001" customHeight="1" x14ac:dyDescent="0.2">
      <c r="A16" s="37" t="s">
        <v>6</v>
      </c>
      <c r="B16" s="36">
        <v>57381</v>
      </c>
      <c r="C16" s="36">
        <v>57450</v>
      </c>
      <c r="D16" s="36">
        <v>57815</v>
      </c>
      <c r="E16" s="36">
        <v>58045</v>
      </c>
      <c r="F16" s="36">
        <v>57741</v>
      </c>
      <c r="G16" s="36">
        <v>57839</v>
      </c>
      <c r="H16" s="36">
        <v>57591</v>
      </c>
      <c r="I16" s="36">
        <v>58541</v>
      </c>
      <c r="J16" s="36">
        <v>58738</v>
      </c>
      <c r="K16" s="36">
        <v>59036</v>
      </c>
      <c r="L16" s="36">
        <v>59056</v>
      </c>
      <c r="M16" s="36">
        <v>58951</v>
      </c>
    </row>
    <row r="17" spans="1:103" s="46" customFormat="1" ht="17.100000000000001" customHeight="1" x14ac:dyDescent="0.2">
      <c r="A17" s="37" t="s">
        <v>7</v>
      </c>
      <c r="B17" s="36">
        <v>480623</v>
      </c>
      <c r="C17" s="36">
        <v>484284</v>
      </c>
      <c r="D17" s="36">
        <v>484671</v>
      </c>
      <c r="E17" s="36">
        <v>487084</v>
      </c>
      <c r="F17" s="36">
        <v>487056</v>
      </c>
      <c r="G17" s="36">
        <v>488765</v>
      </c>
      <c r="H17" s="36">
        <v>490284</v>
      </c>
      <c r="I17" s="36">
        <v>492224</v>
      </c>
      <c r="J17" s="36">
        <v>497217</v>
      </c>
      <c r="K17" s="36">
        <v>500331</v>
      </c>
      <c r="L17" s="36">
        <v>503078</v>
      </c>
      <c r="M17" s="36">
        <v>496044</v>
      </c>
    </row>
    <row r="18" spans="1:103" s="46" customFormat="1" ht="17.100000000000001" customHeight="1" x14ac:dyDescent="0.2">
      <c r="A18" s="40" t="s">
        <v>9</v>
      </c>
      <c r="B18" s="57">
        <f t="shared" ref="B18:I18" si="0">SUM(B10:B17)</f>
        <v>1264788</v>
      </c>
      <c r="C18" s="57">
        <f t="shared" si="0"/>
        <v>1274313</v>
      </c>
      <c r="D18" s="57">
        <f t="shared" si="0"/>
        <v>1282251</v>
      </c>
      <c r="E18" s="57">
        <f t="shared" si="0"/>
        <v>1284045</v>
      </c>
      <c r="F18" s="57">
        <f t="shared" si="0"/>
        <v>1285810</v>
      </c>
      <c r="G18" s="57">
        <f t="shared" si="0"/>
        <v>1288822</v>
      </c>
      <c r="H18" s="57">
        <f t="shared" si="0"/>
        <v>1294392</v>
      </c>
      <c r="I18" s="57">
        <f t="shared" si="0"/>
        <v>1299060</v>
      </c>
      <c r="J18" s="57">
        <v>1307965</v>
      </c>
      <c r="K18" s="57">
        <v>1317875</v>
      </c>
      <c r="L18" s="57">
        <f>SUM(L10:L17)</f>
        <v>1325584</v>
      </c>
      <c r="M18" s="57">
        <f>SUM(M10:M17)</f>
        <v>1308282</v>
      </c>
    </row>
    <row r="19" spans="1:103" s="48" customFormat="1" ht="22.5" x14ac:dyDescent="0.2">
      <c r="A19" s="56" t="s">
        <v>8</v>
      </c>
      <c r="B19" s="58">
        <f>+(B18-'2010'!M18)/'2010'!M18*100</f>
        <v>0.10296900561699487</v>
      </c>
      <c r="C19" s="58">
        <f>+(C18-B18)/B18*100</f>
        <v>0.75309063653355346</v>
      </c>
      <c r="D19" s="58">
        <f t="shared" ref="D19:H19" si="1">+(D18-C18)/C18*100</f>
        <v>0.62292388133841536</v>
      </c>
      <c r="E19" s="58">
        <f t="shared" si="1"/>
        <v>0.13991020478829808</v>
      </c>
      <c r="F19" s="58">
        <f t="shared" si="1"/>
        <v>0.13745624179837934</v>
      </c>
      <c r="G19" s="58">
        <f t="shared" si="1"/>
        <v>0.23424922811301824</v>
      </c>
      <c r="H19" s="58">
        <f t="shared" si="1"/>
        <v>0.43217760094101437</v>
      </c>
      <c r="I19" s="58">
        <f>+(I18-H18)/H18*100</f>
        <v>0.36063263679009139</v>
      </c>
      <c r="J19" s="58">
        <f>+(J18-I18)/I18*100</f>
        <v>0.68549566609702406</v>
      </c>
      <c r="K19" s="58">
        <f>+(K18-J18)/J18*100</f>
        <v>0.75766553386367375</v>
      </c>
      <c r="L19" s="58">
        <f>+(L18-K18)/K18*100</f>
        <v>0.58495684340320586</v>
      </c>
      <c r="M19" s="58">
        <f>+(M18-L18)/L18*100</f>
        <v>-1.3052360318169201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</row>
    <row r="20" spans="1:103" s="49" customFormat="1" ht="7.5" customHeight="1" x14ac:dyDescent="0.2">
      <c r="I20" s="50"/>
      <c r="J20" s="50"/>
      <c r="K20" s="50"/>
    </row>
    <row r="21" spans="1:103" ht="22.5" customHeight="1" x14ac:dyDescent="0.2">
      <c r="A21" s="92" t="s">
        <v>26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103" ht="17.100000000000001" customHeight="1" x14ac:dyDescent="0.2">
      <c r="A22" s="11"/>
      <c r="B22" s="13"/>
      <c r="C22" s="13"/>
      <c r="D22" s="13"/>
      <c r="E22" s="13"/>
      <c r="F22" s="17"/>
      <c r="G22" s="17"/>
      <c r="H22" s="17"/>
      <c r="I22" s="30"/>
      <c r="J22" s="30"/>
      <c r="K22" s="30"/>
      <c r="L22" s="17"/>
      <c r="M22" s="17"/>
    </row>
    <row r="23" spans="1:103" s="6" customFormat="1" ht="17.100000000000001" customHeight="1" x14ac:dyDescent="0.2">
      <c r="A23" s="15" t="s">
        <v>27</v>
      </c>
      <c r="B23" s="21"/>
      <c r="C23" s="21"/>
      <c r="D23" s="21"/>
      <c r="E23" s="21"/>
      <c r="F23" s="21"/>
      <c r="G23" s="21"/>
      <c r="H23" s="21"/>
      <c r="I23" s="31"/>
      <c r="J23" s="31"/>
      <c r="K23" s="31"/>
      <c r="L23" s="21"/>
      <c r="M23" s="21"/>
    </row>
    <row r="24" spans="1:103" ht="17.100000000000001" customHeight="1" x14ac:dyDescent="0.2">
      <c r="A24" s="11"/>
    </row>
    <row r="25" spans="1:103" ht="17.100000000000001" customHeight="1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03" ht="17.100000000000001" customHeight="1" x14ac:dyDescent="0.2"/>
    <row r="27" spans="1:103" ht="17.100000000000001" customHeight="1" x14ac:dyDescent="0.2">
      <c r="F27" s="10"/>
      <c r="G27" s="10"/>
      <c r="H27" s="10"/>
      <c r="I27" s="32"/>
      <c r="J27" s="32"/>
      <c r="K27" s="32"/>
      <c r="L27" s="10"/>
      <c r="M27" s="10"/>
    </row>
    <row r="28" spans="1:103" ht="17.100000000000001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03" ht="17.100000000000001" customHeight="1" x14ac:dyDescent="0.2"/>
    <row r="30" spans="1:103" ht="17.100000000000001" customHeight="1" x14ac:dyDescent="0.2"/>
    <row r="31" spans="1:103" ht="17.100000000000001" customHeight="1" x14ac:dyDescent="0.2"/>
    <row r="32" spans="1:103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8:A9"/>
    <mergeCell ref="A2:M2"/>
    <mergeCell ref="A3:M3"/>
    <mergeCell ref="A4:M4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42"/>
  <sheetViews>
    <sheetView showGridLines="0" zoomScaleNormal="100" workbookViewId="0">
      <selection activeCell="H34" sqref="H34"/>
    </sheetView>
  </sheetViews>
  <sheetFormatPr baseColWidth="10" defaultColWidth="9.85546875" defaultRowHeight="12.75" x14ac:dyDescent="0.2"/>
  <cols>
    <col min="1" max="1" width="32.7109375" customWidth="1"/>
    <col min="2" max="3" width="7.85546875" bestFit="1" customWidth="1"/>
    <col min="4" max="12" width="7.85546875" style="29" bestFit="1" customWidth="1"/>
    <col min="13" max="13" width="7.85546875" bestFit="1" customWidth="1"/>
    <col min="14" max="14" width="11.42578125" customWidth="1"/>
  </cols>
  <sheetData>
    <row r="1" spans="1:14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4" s="3" customFormat="1" ht="13.5" customHeight="1" x14ac:dyDescent="0.2">
      <c r="A2" s="84" t="s">
        <v>12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4"/>
    </row>
    <row r="3" spans="1:14" s="5" customFormat="1" ht="12.75" customHeight="1" x14ac:dyDescent="0.2">
      <c r="A3" s="84" t="s">
        <v>13</v>
      </c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6"/>
    </row>
    <row r="4" spans="1:14" s="5" customFormat="1" ht="14.25" x14ac:dyDescent="0.2">
      <c r="A4" s="84">
        <v>2012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6"/>
    </row>
    <row r="5" spans="1:14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7"/>
      <c r="N5" s="6"/>
    </row>
    <row r="6" spans="1:14" s="5" customFormat="1" ht="17.100000000000001" customHeight="1" x14ac:dyDescent="0.2">
      <c r="A6" s="99" t="s">
        <v>12</v>
      </c>
      <c r="B6" s="99"/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6"/>
    </row>
    <row r="7" spans="1:14" s="5" customFormat="1" ht="17.100000000000001" customHeight="1" x14ac:dyDescent="0.2">
      <c r="A7" s="100" t="s">
        <v>13</v>
      </c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6"/>
    </row>
    <row r="8" spans="1:14" s="19" customFormat="1" ht="17.100000000000001" customHeight="1" x14ac:dyDescent="0.2">
      <c r="A8" s="97" t="s">
        <v>24</v>
      </c>
      <c r="B8" s="98">
        <v>2012</v>
      </c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</row>
    <row r="9" spans="1:14" s="46" customFormat="1" ht="17.100000000000001" customHeight="1" x14ac:dyDescent="0.2">
      <c r="A9" s="89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4" s="46" customFormat="1" ht="17.100000000000001" customHeight="1" x14ac:dyDescent="0.2">
      <c r="A10" s="35" t="s">
        <v>0</v>
      </c>
      <c r="B10" s="36">
        <v>65578</v>
      </c>
      <c r="C10" s="36">
        <v>64623</v>
      </c>
      <c r="D10" s="36">
        <v>64988</v>
      </c>
      <c r="E10" s="36">
        <v>64404</v>
      </c>
      <c r="F10" s="36">
        <v>60786</v>
      </c>
      <c r="G10" s="36">
        <v>60543</v>
      </c>
      <c r="H10" s="36">
        <v>61594</v>
      </c>
      <c r="I10" s="36">
        <v>61408</v>
      </c>
      <c r="J10" s="36">
        <v>59677</v>
      </c>
      <c r="K10" s="36">
        <v>63654</v>
      </c>
      <c r="L10" s="36">
        <v>66587</v>
      </c>
      <c r="M10" s="36">
        <v>69492</v>
      </c>
    </row>
    <row r="11" spans="1:14" s="46" customFormat="1" ht="17.100000000000001" customHeight="1" x14ac:dyDescent="0.2">
      <c r="A11" s="37" t="s">
        <v>1</v>
      </c>
      <c r="B11" s="36">
        <v>2811</v>
      </c>
      <c r="C11" s="36">
        <v>2906</v>
      </c>
      <c r="D11" s="36">
        <v>2954</v>
      </c>
      <c r="E11" s="36">
        <v>3004</v>
      </c>
      <c r="F11" s="36">
        <v>3061</v>
      </c>
      <c r="G11" s="36">
        <v>3068</v>
      </c>
      <c r="H11" s="36">
        <v>3022</v>
      </c>
      <c r="I11" s="36">
        <v>2998</v>
      </c>
      <c r="J11" s="36">
        <v>2943</v>
      </c>
      <c r="K11" s="36">
        <v>2978</v>
      </c>
      <c r="L11" s="36">
        <v>2970</v>
      </c>
      <c r="M11" s="36">
        <v>2958</v>
      </c>
    </row>
    <row r="12" spans="1:14" s="46" customFormat="1" ht="17.100000000000001" customHeight="1" x14ac:dyDescent="0.2">
      <c r="A12" s="37" t="s">
        <v>2</v>
      </c>
      <c r="B12" s="36">
        <v>329473</v>
      </c>
      <c r="C12" s="36">
        <v>330068</v>
      </c>
      <c r="D12" s="36">
        <v>332310</v>
      </c>
      <c r="E12" s="36">
        <v>333383</v>
      </c>
      <c r="F12" s="36">
        <v>333760</v>
      </c>
      <c r="G12" s="36">
        <v>335898</v>
      </c>
      <c r="H12" s="36">
        <v>337213</v>
      </c>
      <c r="I12" s="36">
        <v>336984</v>
      </c>
      <c r="J12" s="36">
        <v>337221</v>
      </c>
      <c r="K12" s="36">
        <v>340127</v>
      </c>
      <c r="L12" s="36">
        <v>341155</v>
      </c>
      <c r="M12" s="36">
        <v>338376</v>
      </c>
    </row>
    <row r="13" spans="1:14" s="46" customFormat="1" ht="17.100000000000001" customHeight="1" x14ac:dyDescent="0.2">
      <c r="A13" s="37" t="s">
        <v>3</v>
      </c>
      <c r="B13" s="36">
        <v>91765</v>
      </c>
      <c r="C13" s="36">
        <v>93938</v>
      </c>
      <c r="D13" s="36">
        <v>96726</v>
      </c>
      <c r="E13" s="36">
        <v>95805</v>
      </c>
      <c r="F13" s="36">
        <v>96178</v>
      </c>
      <c r="G13" s="36">
        <v>97123</v>
      </c>
      <c r="H13" s="36">
        <v>98731</v>
      </c>
      <c r="I13" s="36">
        <v>100329</v>
      </c>
      <c r="J13" s="36">
        <v>100262</v>
      </c>
      <c r="K13" s="36">
        <v>101638</v>
      </c>
      <c r="L13" s="36">
        <v>100533</v>
      </c>
      <c r="M13" s="36">
        <v>95205</v>
      </c>
    </row>
    <row r="14" spans="1:14" s="46" customFormat="1" ht="17.100000000000001" customHeight="1" x14ac:dyDescent="0.2">
      <c r="A14" s="37" t="s">
        <v>4</v>
      </c>
      <c r="B14" s="36">
        <v>8998</v>
      </c>
      <c r="C14" s="36">
        <v>9029</v>
      </c>
      <c r="D14" s="36">
        <v>9124</v>
      </c>
      <c r="E14" s="36">
        <v>9209</v>
      </c>
      <c r="F14" s="36">
        <v>9183</v>
      </c>
      <c r="G14" s="36">
        <v>9160</v>
      </c>
      <c r="H14" s="36">
        <v>9196</v>
      </c>
      <c r="I14" s="36">
        <v>9125</v>
      </c>
      <c r="J14" s="36">
        <v>9070</v>
      </c>
      <c r="K14" s="36">
        <v>9069</v>
      </c>
      <c r="L14" s="36">
        <v>9087</v>
      </c>
      <c r="M14" s="36">
        <v>9246</v>
      </c>
    </row>
    <row r="15" spans="1:14" s="46" customFormat="1" ht="17.100000000000001" customHeight="1" x14ac:dyDescent="0.2">
      <c r="A15" s="37" t="s">
        <v>5</v>
      </c>
      <c r="B15" s="36">
        <v>252803</v>
      </c>
      <c r="C15" s="36">
        <v>254426</v>
      </c>
      <c r="D15" s="36">
        <v>255777</v>
      </c>
      <c r="E15" s="36">
        <v>255817</v>
      </c>
      <c r="F15" s="36">
        <v>257792</v>
      </c>
      <c r="G15" s="36">
        <v>259827</v>
      </c>
      <c r="H15" s="36">
        <v>261861</v>
      </c>
      <c r="I15" s="36">
        <v>263610</v>
      </c>
      <c r="J15" s="36">
        <v>264971</v>
      </c>
      <c r="K15" s="36">
        <v>268535</v>
      </c>
      <c r="L15" s="36">
        <v>270715</v>
      </c>
      <c r="M15" s="36">
        <v>270255</v>
      </c>
    </row>
    <row r="16" spans="1:14" s="46" customFormat="1" ht="17.100000000000001" customHeight="1" x14ac:dyDescent="0.2">
      <c r="A16" s="37" t="s">
        <v>6</v>
      </c>
      <c r="B16" s="36">
        <v>59361</v>
      </c>
      <c r="C16" s="36">
        <v>59433</v>
      </c>
      <c r="D16" s="36">
        <v>59202</v>
      </c>
      <c r="E16" s="36">
        <v>59375</v>
      </c>
      <c r="F16" s="36">
        <v>59730</v>
      </c>
      <c r="G16" s="36">
        <v>59768</v>
      </c>
      <c r="H16" s="36">
        <v>60461</v>
      </c>
      <c r="I16" s="36">
        <v>61251</v>
      </c>
      <c r="J16" s="36">
        <v>60873</v>
      </c>
      <c r="K16" s="36">
        <v>61325</v>
      </c>
      <c r="L16" s="36">
        <v>61780</v>
      </c>
      <c r="M16" s="36">
        <v>61629</v>
      </c>
    </row>
    <row r="17" spans="1:97" s="46" customFormat="1" ht="17.100000000000001" customHeight="1" x14ac:dyDescent="0.2">
      <c r="A17" s="37" t="s">
        <v>7</v>
      </c>
      <c r="B17" s="36">
        <v>496610</v>
      </c>
      <c r="C17" s="36">
        <v>501945</v>
      </c>
      <c r="D17" s="36">
        <v>506185</v>
      </c>
      <c r="E17" s="36">
        <v>504982</v>
      </c>
      <c r="F17" s="36">
        <v>505293</v>
      </c>
      <c r="G17" s="36">
        <v>502626</v>
      </c>
      <c r="H17" s="36">
        <v>502041</v>
      </c>
      <c r="I17" s="36">
        <v>499966</v>
      </c>
      <c r="J17" s="36">
        <v>505208</v>
      </c>
      <c r="K17" s="36">
        <v>502328</v>
      </c>
      <c r="L17" s="36">
        <v>505743</v>
      </c>
      <c r="M17" s="36">
        <v>502496</v>
      </c>
    </row>
    <row r="18" spans="1:97" s="46" customFormat="1" ht="17.100000000000001" customHeight="1" x14ac:dyDescent="0.2">
      <c r="A18" s="40" t="s">
        <v>9</v>
      </c>
      <c r="B18" s="57">
        <f t="shared" ref="B18:M18" si="0">SUM(B10:B17)</f>
        <v>1307399</v>
      </c>
      <c r="C18" s="57">
        <f t="shared" si="0"/>
        <v>1316368</v>
      </c>
      <c r="D18" s="57">
        <f t="shared" si="0"/>
        <v>1327266</v>
      </c>
      <c r="E18" s="57">
        <f t="shared" si="0"/>
        <v>1325979</v>
      </c>
      <c r="F18" s="57">
        <f t="shared" si="0"/>
        <v>1325783</v>
      </c>
      <c r="G18" s="57">
        <f t="shared" si="0"/>
        <v>1328013</v>
      </c>
      <c r="H18" s="57">
        <f>SUM(H10:H17)</f>
        <v>1334119</v>
      </c>
      <c r="I18" s="57">
        <f>SUM(I10:I17)</f>
        <v>1335671</v>
      </c>
      <c r="J18" s="57">
        <f>SUM(J10:J17)</f>
        <v>1340225</v>
      </c>
      <c r="K18" s="57">
        <f>SUM(K10:K17)</f>
        <v>1349654</v>
      </c>
      <c r="L18" s="57">
        <f>SUM(L10:L17)</f>
        <v>1358570</v>
      </c>
      <c r="M18" s="57">
        <f t="shared" si="0"/>
        <v>1349657</v>
      </c>
    </row>
    <row r="19" spans="1:97" s="48" customFormat="1" ht="22.5" x14ac:dyDescent="0.2">
      <c r="A19" s="56" t="s">
        <v>8</v>
      </c>
      <c r="B19" s="58">
        <f>+(B18-'2011'!M18)/'2011'!M18*100</f>
        <v>-6.749309399655426E-2</v>
      </c>
      <c r="C19" s="58">
        <f>+(C18-B18)/B18*100</f>
        <v>0.68601857581350456</v>
      </c>
      <c r="D19" s="58">
        <f t="shared" ref="D19:H19" si="1">+(D18-C18)/C18*100</f>
        <v>0.82788399596465423</v>
      </c>
      <c r="E19" s="58">
        <f t="shared" si="1"/>
        <v>-9.6966244897405643E-2</v>
      </c>
      <c r="F19" s="58">
        <f t="shared" si="1"/>
        <v>-1.4781531230886763E-2</v>
      </c>
      <c r="G19" s="58">
        <f t="shared" si="1"/>
        <v>0.16820248864256065</v>
      </c>
      <c r="H19" s="58">
        <f t="shared" si="1"/>
        <v>0.45978465572249666</v>
      </c>
      <c r="I19" s="58">
        <f>+(I18-H18)/H18*100</f>
        <v>0.11633145169209044</v>
      </c>
      <c r="J19" s="58">
        <f>+(J18-I18)/I18*100</f>
        <v>0.34095222551062349</v>
      </c>
      <c r="K19" s="58">
        <f>+(K18-J18)/J18*100</f>
        <v>0.70353858493909605</v>
      </c>
      <c r="L19" s="58">
        <f>+(L18-K18)/K18*100</f>
        <v>0.66061375730372385</v>
      </c>
      <c r="M19" s="58">
        <f>+(M18-L18)/L18*100</f>
        <v>-0.65605747219502852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</row>
    <row r="20" spans="1:97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</row>
    <row r="21" spans="1:97" ht="22.5" customHeight="1" x14ac:dyDescent="0.2">
      <c r="A21" s="92" t="s">
        <v>26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97" ht="17.100000000000001" customHeight="1" x14ac:dyDescent="0.2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97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</row>
    <row r="24" spans="1:97" ht="17.100000000000001" customHeight="1" x14ac:dyDescent="0.2">
      <c r="A24" s="11"/>
    </row>
    <row r="25" spans="1:97" ht="17.100000000000001" customHeight="1" x14ac:dyDescent="0.2"/>
    <row r="26" spans="1:97" ht="17.100000000000001" customHeight="1" x14ac:dyDescent="0.2"/>
    <row r="27" spans="1:97" ht="17.100000000000001" customHeight="1" x14ac:dyDescent="0.2"/>
    <row r="28" spans="1:97" ht="17.100000000000001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97" ht="17.100000000000001" customHeight="1" x14ac:dyDescent="0.2"/>
    <row r="30" spans="1:97" ht="17.100000000000001" customHeight="1" x14ac:dyDescent="0.2"/>
    <row r="31" spans="1:97" ht="17.100000000000001" customHeight="1" x14ac:dyDescent="0.2"/>
    <row r="32" spans="1:9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42"/>
  <sheetViews>
    <sheetView showGridLines="0" zoomScaleNormal="100" workbookViewId="0">
      <selection activeCell="H34" sqref="H34"/>
    </sheetView>
  </sheetViews>
  <sheetFormatPr baseColWidth="10" defaultColWidth="9.85546875" defaultRowHeight="12.75" x14ac:dyDescent="0.2"/>
  <cols>
    <col min="1" max="1" width="31.140625" customWidth="1"/>
    <col min="2" max="3" width="8" customWidth="1"/>
    <col min="4" max="13" width="8" style="29" customWidth="1"/>
    <col min="14" max="14" width="13.5703125" customWidth="1"/>
  </cols>
  <sheetData>
    <row r="1" spans="1:14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4" s="3" customFormat="1" ht="13.5" customHeight="1" x14ac:dyDescent="0.2">
      <c r="A2" s="84" t="s">
        <v>12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4"/>
    </row>
    <row r="3" spans="1:14" s="5" customFormat="1" ht="12.75" customHeight="1" x14ac:dyDescent="0.2">
      <c r="A3" s="84" t="s">
        <v>13</v>
      </c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6"/>
    </row>
    <row r="4" spans="1:14" s="5" customFormat="1" ht="14.25" x14ac:dyDescent="0.2">
      <c r="A4" s="84">
        <v>2013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6"/>
    </row>
    <row r="5" spans="1:14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  <c r="N5" s="6"/>
    </row>
    <row r="6" spans="1:14" s="5" customFormat="1" ht="17.100000000000001" customHeight="1" x14ac:dyDescent="0.2">
      <c r="A6" s="99" t="s">
        <v>12</v>
      </c>
      <c r="B6" s="99"/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6"/>
    </row>
    <row r="7" spans="1:14" s="5" customFormat="1" ht="17.100000000000001" customHeight="1" x14ac:dyDescent="0.2">
      <c r="A7" s="100" t="s">
        <v>13</v>
      </c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6"/>
    </row>
    <row r="8" spans="1:14" s="19" customFormat="1" ht="17.100000000000001" customHeight="1" x14ac:dyDescent="0.2">
      <c r="A8" s="97" t="s">
        <v>24</v>
      </c>
      <c r="B8" s="98">
        <v>2013</v>
      </c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</row>
    <row r="9" spans="1:14" s="46" customFormat="1" ht="17.100000000000001" customHeight="1" x14ac:dyDescent="0.2">
      <c r="A9" s="89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4" s="46" customFormat="1" ht="17.100000000000001" customHeight="1" x14ac:dyDescent="0.2">
      <c r="A10" s="35" t="s">
        <v>0</v>
      </c>
      <c r="B10" s="36">
        <v>71078</v>
      </c>
      <c r="C10" s="36">
        <v>71420</v>
      </c>
      <c r="D10" s="36">
        <v>70703</v>
      </c>
      <c r="E10" s="36">
        <v>71008</v>
      </c>
      <c r="F10" s="36">
        <v>70430</v>
      </c>
      <c r="G10" s="36">
        <v>67168</v>
      </c>
      <c r="H10" s="36">
        <v>66087</v>
      </c>
      <c r="I10" s="36">
        <v>63751</v>
      </c>
      <c r="J10" s="36">
        <v>62530</v>
      </c>
      <c r="K10" s="36">
        <v>64743</v>
      </c>
      <c r="L10" s="36">
        <v>66693</v>
      </c>
      <c r="M10" s="36">
        <v>70246</v>
      </c>
    </row>
    <row r="11" spans="1:14" s="46" customFormat="1" ht="17.100000000000001" customHeight="1" x14ac:dyDescent="0.2">
      <c r="A11" s="37" t="s">
        <v>1</v>
      </c>
      <c r="B11" s="36">
        <v>2946</v>
      </c>
      <c r="C11" s="36">
        <v>2995</v>
      </c>
      <c r="D11" s="36">
        <v>3090</v>
      </c>
      <c r="E11" s="36">
        <v>3214</v>
      </c>
      <c r="F11" s="36">
        <v>3318</v>
      </c>
      <c r="G11" s="36">
        <v>3413</v>
      </c>
      <c r="H11" s="36">
        <v>3326</v>
      </c>
      <c r="I11" s="36">
        <v>3185</v>
      </c>
      <c r="J11" s="36">
        <v>3171</v>
      </c>
      <c r="K11" s="36">
        <v>3093</v>
      </c>
      <c r="L11" s="36">
        <v>3130</v>
      </c>
      <c r="M11" s="36">
        <v>3034</v>
      </c>
    </row>
    <row r="12" spans="1:14" s="46" customFormat="1" ht="17.100000000000001" customHeight="1" x14ac:dyDescent="0.2">
      <c r="A12" s="37" t="s">
        <v>2</v>
      </c>
      <c r="B12" s="36">
        <v>338674</v>
      </c>
      <c r="C12" s="36">
        <v>339761</v>
      </c>
      <c r="D12" s="36">
        <v>340968</v>
      </c>
      <c r="E12" s="36">
        <v>345222</v>
      </c>
      <c r="F12" s="36">
        <v>346044</v>
      </c>
      <c r="G12" s="36">
        <v>346814</v>
      </c>
      <c r="H12" s="36">
        <v>349158</v>
      </c>
      <c r="I12" s="36">
        <v>347861</v>
      </c>
      <c r="J12" s="36">
        <v>349395</v>
      </c>
      <c r="K12" s="36">
        <v>350930</v>
      </c>
      <c r="L12" s="36">
        <v>350840</v>
      </c>
      <c r="M12" s="36">
        <v>347298</v>
      </c>
    </row>
    <row r="13" spans="1:14" s="46" customFormat="1" ht="17.100000000000001" customHeight="1" x14ac:dyDescent="0.2">
      <c r="A13" s="37" t="s">
        <v>3</v>
      </c>
      <c r="B13" s="36">
        <v>95639</v>
      </c>
      <c r="C13" s="36">
        <v>97222</v>
      </c>
      <c r="D13" s="36">
        <v>96344</v>
      </c>
      <c r="E13" s="36">
        <v>98781</v>
      </c>
      <c r="F13" s="36">
        <v>100265</v>
      </c>
      <c r="G13" s="36">
        <v>101194</v>
      </c>
      <c r="H13" s="36">
        <v>101789</v>
      </c>
      <c r="I13" s="36">
        <v>102890</v>
      </c>
      <c r="J13" s="36">
        <v>101634</v>
      </c>
      <c r="K13" s="36">
        <v>103881</v>
      </c>
      <c r="L13" s="36">
        <v>102543</v>
      </c>
      <c r="M13" s="36">
        <v>98394</v>
      </c>
    </row>
    <row r="14" spans="1:14" s="46" customFormat="1" ht="17.100000000000001" customHeight="1" x14ac:dyDescent="0.2">
      <c r="A14" s="37" t="s">
        <v>4</v>
      </c>
      <c r="B14" s="36">
        <v>9107</v>
      </c>
      <c r="C14" s="36">
        <v>9145</v>
      </c>
      <c r="D14" s="36">
        <v>9177</v>
      </c>
      <c r="E14" s="36">
        <v>9178</v>
      </c>
      <c r="F14" s="36">
        <v>9254</v>
      </c>
      <c r="G14" s="36">
        <v>9176</v>
      </c>
      <c r="H14" s="36">
        <v>9237</v>
      </c>
      <c r="I14" s="36">
        <v>9176</v>
      </c>
      <c r="J14" s="36">
        <v>9171</v>
      </c>
      <c r="K14" s="36">
        <v>9108</v>
      </c>
      <c r="L14" s="36">
        <v>9143</v>
      </c>
      <c r="M14" s="36">
        <v>9369</v>
      </c>
    </row>
    <row r="15" spans="1:14" s="46" customFormat="1" ht="17.100000000000001" customHeight="1" x14ac:dyDescent="0.2">
      <c r="A15" s="37" t="s">
        <v>5</v>
      </c>
      <c r="B15" s="36">
        <v>269011</v>
      </c>
      <c r="C15" s="36">
        <v>270439</v>
      </c>
      <c r="D15" s="36">
        <v>271563</v>
      </c>
      <c r="E15" s="36">
        <v>272944</v>
      </c>
      <c r="F15" s="36">
        <v>274016</v>
      </c>
      <c r="G15" s="36">
        <v>274937</v>
      </c>
      <c r="H15" s="36">
        <v>275231</v>
      </c>
      <c r="I15" s="36">
        <v>277553</v>
      </c>
      <c r="J15" s="36">
        <v>279514</v>
      </c>
      <c r="K15" s="36">
        <v>282103</v>
      </c>
      <c r="L15" s="36">
        <v>284552</v>
      </c>
      <c r="M15" s="36">
        <v>282499</v>
      </c>
    </row>
    <row r="16" spans="1:14" s="46" customFormat="1" ht="17.100000000000001" customHeight="1" x14ac:dyDescent="0.2">
      <c r="A16" s="37" t="s">
        <v>6</v>
      </c>
      <c r="B16" s="36">
        <v>60249</v>
      </c>
      <c r="C16" s="36">
        <v>60464</v>
      </c>
      <c r="D16" s="36">
        <v>61614</v>
      </c>
      <c r="E16" s="36">
        <v>61485</v>
      </c>
      <c r="F16" s="36">
        <v>61467</v>
      </c>
      <c r="G16" s="36">
        <v>61682</v>
      </c>
      <c r="H16" s="36">
        <v>61843</v>
      </c>
      <c r="I16" s="36">
        <v>62694</v>
      </c>
      <c r="J16" s="36">
        <v>62929</v>
      </c>
      <c r="K16" s="36">
        <v>63152</v>
      </c>
      <c r="L16" s="36">
        <v>63370</v>
      </c>
      <c r="M16" s="36">
        <v>62952</v>
      </c>
    </row>
    <row r="17" spans="1:97" s="46" customFormat="1" ht="17.100000000000001" customHeight="1" x14ac:dyDescent="0.2">
      <c r="A17" s="37" t="s">
        <v>7</v>
      </c>
      <c r="B17" s="36">
        <v>506661</v>
      </c>
      <c r="C17" s="36">
        <v>510046</v>
      </c>
      <c r="D17" s="36">
        <v>515160</v>
      </c>
      <c r="E17" s="36">
        <v>512655</v>
      </c>
      <c r="F17" s="36">
        <v>513524</v>
      </c>
      <c r="G17" s="36">
        <v>515685</v>
      </c>
      <c r="H17" s="36">
        <v>516893</v>
      </c>
      <c r="I17" s="36">
        <v>520311</v>
      </c>
      <c r="J17" s="36">
        <v>522698</v>
      </c>
      <c r="K17" s="36">
        <v>526508</v>
      </c>
      <c r="L17" s="36">
        <v>529847</v>
      </c>
      <c r="M17" s="36">
        <v>523456</v>
      </c>
    </row>
    <row r="18" spans="1:97" s="46" customFormat="1" ht="17.100000000000001" customHeight="1" x14ac:dyDescent="0.2">
      <c r="A18" s="40" t="s">
        <v>9</v>
      </c>
      <c r="B18" s="57">
        <f>SUM(B10:B17)</f>
        <v>1353365</v>
      </c>
      <c r="C18" s="57">
        <f t="shared" ref="C18" si="0">SUM(C10:C17)</f>
        <v>1361492</v>
      </c>
      <c r="D18" s="57">
        <f t="shared" ref="D18:H18" si="1">SUM(D10:D17)</f>
        <v>1368619</v>
      </c>
      <c r="E18" s="57">
        <f t="shared" si="1"/>
        <v>1374487</v>
      </c>
      <c r="F18" s="57">
        <f t="shared" si="1"/>
        <v>1378318</v>
      </c>
      <c r="G18" s="57">
        <f t="shared" si="1"/>
        <v>1380069</v>
      </c>
      <c r="H18" s="57">
        <f t="shared" si="1"/>
        <v>1383564</v>
      </c>
      <c r="I18" s="57">
        <f>SUM(I10:I17)</f>
        <v>1387421</v>
      </c>
      <c r="J18" s="57">
        <f t="shared" ref="J18:K18" si="2">SUM(J10:J17)</f>
        <v>1391042</v>
      </c>
      <c r="K18" s="57">
        <f t="shared" si="2"/>
        <v>1403518</v>
      </c>
      <c r="L18" s="57">
        <f>SUM(L10:L17)</f>
        <v>1410118</v>
      </c>
      <c r="M18" s="57">
        <f>SUM(M10:M17)</f>
        <v>1397248</v>
      </c>
      <c r="N18" s="55"/>
    </row>
    <row r="19" spans="1:97" s="48" customFormat="1" ht="22.5" x14ac:dyDescent="0.2">
      <c r="A19" s="56" t="s">
        <v>8</v>
      </c>
      <c r="B19" s="58">
        <f>+(B18-'2012'!M18)/'2012'!M18*100</f>
        <v>0.27473647008091684</v>
      </c>
      <c r="C19" s="58">
        <f>+(C18-B18)/B18*100</f>
        <v>0.60050319019628851</v>
      </c>
      <c r="D19" s="58">
        <f>+(D18-C18)/C18*100</f>
        <v>0.52346984043975286</v>
      </c>
      <c r="E19" s="58">
        <f>+(E18-D18)/D18*100</f>
        <v>0.4287533637922607</v>
      </c>
      <c r="F19" s="58">
        <f t="shared" ref="F19" si="3">+(F18-E18)/E18*100</f>
        <v>0.27872217052616721</v>
      </c>
      <c r="G19" s="58">
        <f t="shared" ref="G19:L19" si="4">+(G18-F18)/F18*100</f>
        <v>0.12703889813526342</v>
      </c>
      <c r="H19" s="58">
        <f t="shared" si="4"/>
        <v>0.25324820715485963</v>
      </c>
      <c r="I19" s="58">
        <f t="shared" si="4"/>
        <v>0.2787727925849473</v>
      </c>
      <c r="J19" s="58">
        <f t="shared" si="4"/>
        <v>0.26098783282075155</v>
      </c>
      <c r="K19" s="58">
        <f t="shared" si="4"/>
        <v>0.89688161824013934</v>
      </c>
      <c r="L19" s="58">
        <f t="shared" si="4"/>
        <v>0.4702469081265791</v>
      </c>
      <c r="M19" s="58">
        <f>+(M18-L18)/L18*100</f>
        <v>-0.91268957633332815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</row>
    <row r="20" spans="1:97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</row>
    <row r="21" spans="1:97" ht="22.5" customHeight="1" x14ac:dyDescent="0.2">
      <c r="A21" s="92" t="s">
        <v>26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97" ht="17.100000000000001" customHeight="1" x14ac:dyDescent="0.2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97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</row>
    <row r="24" spans="1:97" ht="17.100000000000001" customHeight="1" x14ac:dyDescent="0.2">
      <c r="A24" s="11"/>
    </row>
    <row r="25" spans="1:97" ht="17.100000000000001" customHeight="1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97" ht="17.100000000000001" customHeight="1" x14ac:dyDescent="0.2">
      <c r="K26" s="32"/>
    </row>
    <row r="27" spans="1:97" ht="17.100000000000001" customHeight="1" x14ac:dyDescent="0.2">
      <c r="K27" s="32"/>
    </row>
    <row r="28" spans="1:97" ht="17.100000000000001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97" ht="17.100000000000001" customHeight="1" x14ac:dyDescent="0.2"/>
    <row r="30" spans="1:97" ht="17.100000000000001" customHeight="1" x14ac:dyDescent="0.2"/>
    <row r="31" spans="1:97" ht="17.100000000000001" customHeight="1" x14ac:dyDescent="0.2"/>
    <row r="32" spans="1:9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Resumen Gral 08-20</vt:lpstr>
      <vt:lpstr>2000</vt:lpstr>
      <vt:lpstr>2001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</vt:vector>
  </TitlesOfParts>
  <Company>SEI-JAL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SEI-JAL</dc:creator>
  <cp:lastModifiedBy>susana.galindo</cp:lastModifiedBy>
  <cp:lastPrinted>2015-03-13T17:40:27Z</cp:lastPrinted>
  <dcterms:created xsi:type="dcterms:W3CDTF">2001-03-28T23:37:50Z</dcterms:created>
  <dcterms:modified xsi:type="dcterms:W3CDTF">2021-01-18T17:27:16Z</dcterms:modified>
</cp:coreProperties>
</file>