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P259" i="30" l="1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S167" i="30" s="1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S65" i="30" s="1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240" i="30" l="1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E259" i="31"/>
  <c r="F259" i="31"/>
  <c r="G259" i="31"/>
  <c r="H259" i="31"/>
  <c r="I259" i="31"/>
  <c r="J259" i="31"/>
  <c r="K259" i="31"/>
  <c r="L259" i="31"/>
  <c r="M259" i="31"/>
  <c r="E240" i="31"/>
  <c r="F240" i="31"/>
  <c r="G240" i="31"/>
  <c r="H240" i="31"/>
  <c r="I240" i="31"/>
  <c r="J240" i="31"/>
  <c r="K240" i="31"/>
  <c r="L240" i="31"/>
  <c r="M240" i="31"/>
  <c r="E212" i="31"/>
  <c r="F212" i="31"/>
  <c r="G212" i="31"/>
  <c r="H212" i="31"/>
  <c r="I212" i="31"/>
  <c r="J212" i="31"/>
  <c r="K212" i="31"/>
  <c r="L212" i="31"/>
  <c r="M212" i="31"/>
  <c r="E193" i="31"/>
  <c r="F193" i="31"/>
  <c r="G193" i="31"/>
  <c r="H193" i="31"/>
  <c r="I193" i="31"/>
  <c r="J193" i="31"/>
  <c r="K193" i="31"/>
  <c r="L193" i="31"/>
  <c r="M193" i="31"/>
  <c r="E167" i="31"/>
  <c r="F167" i="31"/>
  <c r="G167" i="31"/>
  <c r="H167" i="31"/>
  <c r="I167" i="31"/>
  <c r="J167" i="31"/>
  <c r="K167" i="31"/>
  <c r="L167" i="31"/>
  <c r="M167" i="31"/>
  <c r="E154" i="31"/>
  <c r="F154" i="31"/>
  <c r="G154" i="31"/>
  <c r="H154" i="31"/>
  <c r="I154" i="31"/>
  <c r="J154" i="31"/>
  <c r="K154" i="31"/>
  <c r="L154" i="31"/>
  <c r="M154" i="31"/>
  <c r="E126" i="31"/>
  <c r="F126" i="31"/>
  <c r="G126" i="31"/>
  <c r="H126" i="31"/>
  <c r="I126" i="31"/>
  <c r="J126" i="31"/>
  <c r="K126" i="31"/>
  <c r="L126" i="31"/>
  <c r="M126" i="31"/>
  <c r="E107" i="31"/>
  <c r="F107" i="31"/>
  <c r="G107" i="31"/>
  <c r="H107" i="31"/>
  <c r="I107" i="31"/>
  <c r="J107" i="31"/>
  <c r="K107" i="31"/>
  <c r="L107" i="31"/>
  <c r="M107" i="31"/>
  <c r="E83" i="31"/>
  <c r="F83" i="31"/>
  <c r="G83" i="31"/>
  <c r="H83" i="31"/>
  <c r="I83" i="31"/>
  <c r="J83" i="31"/>
  <c r="K83" i="31"/>
  <c r="L83" i="31"/>
  <c r="M83" i="31"/>
  <c r="E65" i="31"/>
  <c r="F65" i="31"/>
  <c r="G65" i="31"/>
  <c r="H65" i="31"/>
  <c r="I65" i="31"/>
  <c r="J65" i="31"/>
  <c r="K65" i="31"/>
  <c r="L65" i="31"/>
  <c r="M65" i="31"/>
  <c r="E36" i="31"/>
  <c r="F36" i="31"/>
  <c r="G36" i="31"/>
  <c r="H36" i="31"/>
  <c r="I36" i="31"/>
  <c r="J36" i="31"/>
  <c r="K36" i="31"/>
  <c r="L36" i="31"/>
  <c r="M36" i="31"/>
  <c r="E21" i="31"/>
  <c r="F21" i="31"/>
  <c r="G21" i="31"/>
  <c r="H21" i="31"/>
  <c r="I21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E261" i="31"/>
  <c r="I261" i="31"/>
  <c r="G261" i="31"/>
  <c r="J261" i="31"/>
  <c r="K261" i="31"/>
  <c r="L261" i="31"/>
  <c r="F261" i="31"/>
  <c r="H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<sst xmlns="http://schemas.openxmlformats.org/spreadsheetml/2006/main" count="7939" uniqueCount="184">
  <si>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</si>
  <si>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</si>
  <si>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</si>
  <si>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</si>
  <si>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</si>
  <si>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</si>
  <si>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</si>
  <si>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</si>
  <si>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</si>
  <si>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</si>
  <si>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</si>
  <si>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</si>
  <si>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</si>
  <si>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</si>
  <si>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</si>
  <si>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</si>
  <si>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</si>
  <si>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</si>
  <si>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</si>
  <si>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</si>
  <si>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</si>
  <si>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</si>
  <si>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</si>
  <si>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</si>
  <si>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</si>
  <si>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</si>
  <si>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</si>
  <si>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</si>
  <si>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</si>
  <si>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</si>
  <si>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</si>
  <si>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</si>
  <si>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</si>
  <si>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</si>
  <si>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</si>
  <si>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</si>
  <si>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</si>
  <si>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</si>
  <si>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</si>
  <si>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</si>
  <si>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</si>
  <si>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</si>
  <si>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</si>
  <si>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</si>
  <si>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</si>
  <si>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</si>
  <si>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</si>
  <si>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</si>
  <si>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</si>
  <si>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</si>
  <si>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</si>
  <si>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</si>
  <si>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</si>
  <si>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</si>
  <si>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</si>
  <si>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</si>
  <si>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</si>
  <si>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</si>
  <si>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</si>
  <si>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</si>
  <si>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</si>
  <si>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</si>
  <si>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</si>
  <si>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</si>
  <si>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</si>
  <si>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</si>
  <si>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</si>
  <si>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</si>
  <si>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</si>
  <si>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</si>
  <si>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</si>
  <si>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</si>
  <si>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</si>
  <si>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</si>
  <si>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</si>
  <si>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</si>
  <si>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</si>
  <si>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</si>
  <si>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</si>
  <si>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</si>
  <si>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</si>
  <si>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</si>
  <si>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</si>
  <si>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</si>
  <si>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</si>
  <si>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</si>
  <si>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</si>
  <si>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</si>
  <si>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</si>
  <si>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</si>
  <si>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</si>
  <si>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</si>
  <si>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</si>
  <si>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</si>
  <si>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</si>
  <si>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</si>
  <si>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</si>
  <si>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</si>
  <si>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</si>
  <si>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</si>
  <si>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</si>
  <si>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</si>
  <si>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</si>
  <si>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</si>
  <si>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</si>
  <si>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</si>
  <si>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</si>
  <si>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</si>
  <si>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</si>
  <si>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</si>
  <si>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</si>
  <si>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</si>
  <si>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</si>
  <si>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</si>
  <si>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</si>
  <si>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</si>
  <si>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</si>
  <si>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</si>
  <si>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</si>
  <si>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</si>
  <si>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</si>
  <si>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</si>
  <si>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</si>
  <si>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</si>
  <si>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</si>
  <si>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</si>
  <si>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</si>
  <si>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</si>
  <si>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</si>
  <si>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</si>
  <si>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</si>
  <si>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</si>
  <si>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</si>
  <si>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</si>
  <si>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</si>
  <si>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</si>
  <si>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</si>
  <si>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</si>
  <si>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</si>
  <si>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</si>
  <si>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</si>
  <si>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</si>
  <si>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</si>
  <si>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</si>
  <si>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</si>
  <si>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</si>
  <si>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</si>
  <si>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</si>
  <si>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</si>
  <si>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</si>
  <si>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</si>
  <si>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</si>
  <si>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</si>
  <si>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</si>
  <si>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</si>
  <si>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</si>
  <si>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</si>
  <si>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</si>
  <si>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</si>
  <si>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</si>
  <si>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</si>
  <si>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</si>
  <si>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</si>
  <si>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</si>
  <si>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</si>
  <si>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</si>
  <si>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</si>
  <si>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</si>
  <si>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</si>
  <si>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</si>
  <si>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</si>
  <si>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</si>
  <si>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</si>
  <si>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</si>
  <si>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</si>
  <si>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</si>
  <si>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</si>
  <si>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</si>
  <si>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</si>
  <si>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</si>
  <si>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</si>
  <si>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</si>
  <si>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mar 2022 respecto a feb 2022</t>
  </si>
  <si>
    <t>Var mar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</si>
</sst>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2.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4.25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4.25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75" customHeight="1" x14ac:dyDescent="0.2">
      <c r="A84" s="48"/>
      <c r="B84" s="53"/>
      <c r="M84" s="53"/>
    </row>
    <row r="85" spans="1:15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2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4.25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1.25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4.25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4.25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4.25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3" width="8.425781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75" customHeight="1" x14ac:dyDescent="0.2">
      <c r="A84" s="24"/>
    </row>
    <row r="85" spans="1:15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2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1.25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11" width="9.140625" style="20" customWidth="1"/>
    <col min="12" max="12" width="9.140625" style="38" customWidth="1"/>
    <col min="13" max="13" width="9.140625" style="20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1.25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9.140625" style="20" customWidth="1"/>
    <col min="4" max="13" width="9.1406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1.25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7.8554687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1.25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25" customHeight="1" x14ac:dyDescent="0.2">
      <c r="A168" s="24"/>
    </row>
    <row r="169" spans="1:13" ht="8.25" customHeight="1" x14ac:dyDescent="0.2">
      <c r="A169" s="92"/>
      <c r="B169" s="38"/>
      <c r="C169" s="38"/>
    </row>
    <row r="170" spans="1:13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2.75" customHeight="1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75" customHeight="1" x14ac:dyDescent="0.2">
      <c r="A84" s="24"/>
    </row>
    <row r="85" spans="1:17" ht="11.2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2.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ht="11.2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1.2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20" customWidth="1"/>
    <col min="4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4.25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75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2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4.25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4.25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25" customHeight="1" x14ac:dyDescent="0.2">
      <c r="A168" s="24"/>
    </row>
    <row r="169" spans="1:15" ht="8.2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4.25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42578125" defaultRowHeight="11.25" x14ac:dyDescent="0.2"/>
  <cols>
    <col min="1" max="1" width="26.28515625" style="20" customWidth="1"/>
    <col min="2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" x14ac:dyDescent="0.2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" x14ac:dyDescent="0.2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75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" x14ac:dyDescent="0.2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" x14ac:dyDescent="0.2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" x14ac:dyDescent="0.2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" x14ac:dyDescent="0.2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42578125" defaultRowHeight="12.75" customHeight="1" x14ac:dyDescent="0.2"/>
  <cols>
    <col min="1" max="1" width="26" style="2" customWidth="1"/>
    <col min="2" max="13" width="8.42578125" style="2" customWidth="1"/>
    <col min="14" max="16384" width="11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2.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12" width="7.85546875" style="38" bestFit="1" customWidth="1"/>
    <col min="13" max="13" width="8.710937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42578125" defaultRowHeight="11.25" x14ac:dyDescent="0.2"/>
  <cols>
    <col min="1" max="1" width="26.28515625" style="20" customWidth="1"/>
    <col min="2" max="3" width="8.7109375" style="38" customWidth="1"/>
    <col min="4" max="4" width="8.28515625" style="38" customWidth="1"/>
    <col min="5" max="8" width="7.85546875" style="38" bestFit="1" customWidth="1"/>
    <col min="9" max="13" width="8.42578125" style="38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42578125" defaultRowHeight="11.25" x14ac:dyDescent="0.2"/>
  <cols>
    <col min="1" max="1" width="26.28515625" style="20" customWidth="1"/>
    <col min="2" max="2" width="8.42578125" style="38" customWidth="1"/>
    <col min="3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topLeftCell="A154" workbookViewId="0">
      <selection activeCell="P176" sqref="P176"/>
    </sheetView>
  </sheetViews>
  <sheetFormatPr baseColWidth="10" defaultColWidth="10.42578125" defaultRowHeight="11.25" x14ac:dyDescent="0.2"/>
  <cols>
    <col min="1" max="1" width="26.28515625" style="20" customWidth="1"/>
    <col min="2" max="4" width="9" style="38" bestFit="1" customWidth="1"/>
    <col min="5" max="5" width="7.5703125" style="38" customWidth="1"/>
    <col min="6" max="9" width="8" style="38" bestFit="1" customWidth="1"/>
    <col min="10" max="13" width="10.28515625" style="38" bestFit="1" customWidth="1"/>
    <col min="14" max="16384" width="10.42578125" style="20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4.25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123" t="s">
        <v>138</v>
      </c>
      <c r="D10" s="123" t="s">
        <v>139</v>
      </c>
      <c r="E10" s="209" t="s">
        <v>140</v>
      </c>
      <c r="F10" s="209" t="s">
        <v>141</v>
      </c>
      <c r="G10" s="209" t="s">
        <v>142</v>
      </c>
      <c r="H10" s="209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/>
      <c r="F11" s="78"/>
      <c r="G11" s="78"/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/>
      <c r="F12" s="78"/>
      <c r="G12" s="78"/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/>
      <c r="F13" s="78"/>
      <c r="G13" s="78"/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/>
      <c r="F14" s="78"/>
      <c r="G14" s="78"/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/>
      <c r="F15" s="78"/>
      <c r="G15" s="78"/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/>
      <c r="F16" s="78"/>
      <c r="G16" s="78"/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/>
      <c r="F17" s="78"/>
      <c r="G17" s="78"/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/>
      <c r="F18" s="78"/>
      <c r="G18" s="78"/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/>
      <c r="F20" s="78"/>
      <c r="G20" s="78"/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>SUM(C11:C20)</f>
        <v>2870</v>
      </c>
      <c r="D21" s="66">
        <f>SUM(D11:D20)</f>
        <v>2877</v>
      </c>
      <c r="E21" s="66">
        <f t="shared" si="0"/>
        <v>0</v>
      </c>
      <c r="F21" s="66">
        <f t="shared" si="0"/>
        <v>0</v>
      </c>
      <c r="G21" s="66">
        <f t="shared" si="0"/>
        <v>0</v>
      </c>
      <c r="H21" s="66">
        <f t="shared" si="0"/>
        <v>0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123" t="s">
        <v>138</v>
      </c>
      <c r="D27" s="123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/>
      <c r="F28" s="78"/>
      <c r="G28" s="78"/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/>
      <c r="F30" s="78"/>
      <c r="G30" s="78"/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/>
      <c r="F32" s="78"/>
      <c r="G32" s="78"/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/>
      <c r="F33" s="78"/>
      <c r="G33" s="78"/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/>
      <c r="F34" s="78"/>
      <c r="G34" s="78"/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/>
      <c r="F35" s="78"/>
      <c r="G35" s="78"/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1">SUM(B28:B35)</f>
        <v>58780</v>
      </c>
      <c r="C36" s="66">
        <f>SUM(C28:C35)</f>
        <v>58872</v>
      </c>
      <c r="D36" s="66">
        <f>SUM(D28:D35)</f>
        <v>59363</v>
      </c>
      <c r="E36" s="66">
        <f t="shared" si="1"/>
        <v>0</v>
      </c>
      <c r="F36" s="66">
        <f t="shared" si="1"/>
        <v>0</v>
      </c>
      <c r="G36" s="66">
        <f t="shared" si="1"/>
        <v>0</v>
      </c>
      <c r="H36" s="66">
        <f t="shared" si="1"/>
        <v>0</v>
      </c>
      <c r="I36" s="66">
        <f t="shared" si="1"/>
        <v>0</v>
      </c>
      <c r="J36" s="66">
        <f t="shared" si="1"/>
        <v>0</v>
      </c>
      <c r="K36" s="66">
        <f t="shared" si="1"/>
        <v>0</v>
      </c>
      <c r="L36" s="66">
        <f t="shared" si="1"/>
        <v>0</v>
      </c>
      <c r="M36" s="66">
        <f t="shared" si="1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4.25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123" t="s">
        <v>138</v>
      </c>
      <c r="D52" s="123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/>
      <c r="F53" s="78"/>
      <c r="G53" s="78"/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/>
      <c r="F54" s="78"/>
      <c r="G54" s="78"/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/>
      <c r="F55" s="78"/>
      <c r="G55" s="78"/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/>
      <c r="F56" s="78"/>
      <c r="G56" s="78"/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/>
      <c r="F57" s="78"/>
      <c r="G57" s="78"/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/>
      <c r="F58" s="78"/>
      <c r="G58" s="78"/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/>
      <c r="F59" s="78"/>
      <c r="G59" s="78"/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/>
      <c r="F60" s="78"/>
      <c r="G60" s="78"/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/>
      <c r="F61" s="78"/>
      <c r="G61" s="78"/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/>
      <c r="F62" s="78"/>
      <c r="G62" s="78"/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/>
      <c r="F63" s="78"/>
      <c r="G63" s="78"/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/>
      <c r="F64" s="78"/>
      <c r="G64" s="78"/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2">SUM(B53:B64)</f>
        <v>68685</v>
      </c>
      <c r="C65" s="66">
        <f>SUM(C53:C64)</f>
        <v>69229</v>
      </c>
      <c r="D65" s="66">
        <f>SUM(D53:D64)</f>
        <v>69273</v>
      </c>
      <c r="E65" s="66">
        <f t="shared" si="2"/>
        <v>0</v>
      </c>
      <c r="F65" s="66">
        <f t="shared" si="2"/>
        <v>0</v>
      </c>
      <c r="G65" s="66">
        <f t="shared" si="2"/>
        <v>0</v>
      </c>
      <c r="H65" s="66">
        <f t="shared" si="2"/>
        <v>0</v>
      </c>
      <c r="I65" s="66">
        <f t="shared" si="2"/>
        <v>0</v>
      </c>
      <c r="J65" s="66">
        <f t="shared" si="2"/>
        <v>0</v>
      </c>
      <c r="K65" s="66">
        <f t="shared" si="2"/>
        <v>0</v>
      </c>
      <c r="L65" s="66">
        <f t="shared" si="2"/>
        <v>0</v>
      </c>
      <c r="M65" s="66">
        <f t="shared" si="2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123" t="s">
        <v>138</v>
      </c>
      <c r="D73" s="123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/>
      <c r="F74" s="78"/>
      <c r="G74" s="78"/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/>
      <c r="F75" s="78"/>
      <c r="G75" s="78"/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/>
      <c r="F76" s="78"/>
      <c r="G76" s="78"/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/>
      <c r="F77" s="78"/>
      <c r="G77" s="78"/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/>
      <c r="F78" s="78"/>
      <c r="G78" s="78"/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/>
      <c r="F79" s="78"/>
      <c r="G79" s="78"/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/>
      <c r="F80" s="78"/>
      <c r="G80" s="78"/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/>
      <c r="F81" s="78"/>
      <c r="G81" s="78"/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/>
      <c r="F82" s="78"/>
      <c r="G82" s="78"/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3">SUM(B74:B82)</f>
        <v>53514</v>
      </c>
      <c r="C83" s="66">
        <f>SUM(C74:C82)</f>
        <v>53810</v>
      </c>
      <c r="D83" s="66">
        <f>SUM(D74:D82)</f>
        <v>54027</v>
      </c>
      <c r="E83" s="66">
        <f t="shared" si="3"/>
        <v>0</v>
      </c>
      <c r="F83" s="66">
        <f t="shared" si="3"/>
        <v>0</v>
      </c>
      <c r="G83" s="66">
        <f t="shared" si="3"/>
        <v>0</v>
      </c>
      <c r="H83" s="66">
        <f t="shared" si="3"/>
        <v>0</v>
      </c>
      <c r="I83" s="66">
        <f t="shared" si="3"/>
        <v>0</v>
      </c>
      <c r="J83" s="66">
        <f t="shared" si="3"/>
        <v>0</v>
      </c>
      <c r="K83" s="66">
        <f t="shared" si="3"/>
        <v>0</v>
      </c>
      <c r="L83" s="66">
        <f t="shared" si="3"/>
        <v>0</v>
      </c>
      <c r="M83" s="66">
        <f t="shared" si="3"/>
        <v>0</v>
      </c>
      <c r="N83" s="29"/>
      <c r="O83" s="29"/>
    </row>
    <row r="84" spans="1:15" ht="9.75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2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4.25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123" t="s">
        <v>138</v>
      </c>
      <c r="D96" s="123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/>
      <c r="F97" s="78"/>
      <c r="G97" s="78"/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/>
      <c r="F98" s="78"/>
      <c r="G98" s="78"/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/>
      <c r="F99" s="78"/>
      <c r="G99" s="78"/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/>
      <c r="F100" s="78"/>
      <c r="G100" s="78"/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/>
      <c r="F101" s="78"/>
      <c r="G101" s="78"/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/>
      <c r="F102" s="78"/>
      <c r="G102" s="78"/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78"/>
      <c r="F103" s="78"/>
      <c r="G103" s="78"/>
      <c r="H103" s="78"/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/>
      <c r="F104" s="78"/>
      <c r="G104" s="78"/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/>
      <c r="F105" s="78"/>
      <c r="G105" s="78"/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/>
      <c r="F106" s="78"/>
      <c r="G106" s="78"/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4">SUM(B97:B106)</f>
        <v>16912</v>
      </c>
      <c r="C107" s="66">
        <f>SUM(C97:C106)</f>
        <v>16885</v>
      </c>
      <c r="D107" s="66">
        <f>SUM(D97:D106)</f>
        <v>16750</v>
      </c>
      <c r="E107" s="66">
        <f t="shared" si="4"/>
        <v>0</v>
      </c>
      <c r="F107" s="66">
        <f t="shared" si="4"/>
        <v>0</v>
      </c>
      <c r="G107" s="66">
        <f t="shared" si="4"/>
        <v>0</v>
      </c>
      <c r="H107" s="66">
        <f t="shared" si="4"/>
        <v>0</v>
      </c>
      <c r="I107" s="66">
        <f t="shared" si="4"/>
        <v>0</v>
      </c>
      <c r="J107" s="66">
        <f t="shared" si="4"/>
        <v>0</v>
      </c>
      <c r="K107" s="66">
        <f t="shared" si="4"/>
        <v>0</v>
      </c>
      <c r="L107" s="66">
        <f t="shared" si="4"/>
        <v>0</v>
      </c>
      <c r="M107" s="66">
        <f t="shared" si="4"/>
        <v>0</v>
      </c>
    </row>
    <row r="108" spans="1:13" ht="12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123" t="s">
        <v>138</v>
      </c>
      <c r="D113" s="123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/>
      <c r="F114" s="78"/>
      <c r="G114" s="78"/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/>
      <c r="F115" s="78"/>
      <c r="G115" s="78"/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/>
      <c r="F116" s="78"/>
      <c r="G116" s="78"/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/>
      <c r="F117" s="78"/>
      <c r="G117" s="78"/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/>
      <c r="F118" s="78"/>
      <c r="G118" s="78"/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/>
      <c r="F119" s="78"/>
      <c r="G119" s="78"/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/>
      <c r="F120" s="78"/>
      <c r="G120" s="78"/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/>
      <c r="F121" s="78"/>
      <c r="G121" s="78"/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/>
      <c r="F122" s="78"/>
      <c r="G122" s="78"/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/>
      <c r="F123" s="78"/>
      <c r="G123" s="78"/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/>
      <c r="F124" s="78"/>
      <c r="G124" s="78"/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/>
      <c r="F125" s="78"/>
      <c r="G125" s="78"/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5">SUM(B114:B125)</f>
        <v>62771</v>
      </c>
      <c r="C126" s="66">
        <f>SUM(C114:C125)</f>
        <v>63564</v>
      </c>
      <c r="D126" s="66">
        <f>SUM(D114:D125)</f>
        <v>63562</v>
      </c>
      <c r="E126" s="66">
        <f t="shared" si="5"/>
        <v>0</v>
      </c>
      <c r="F126" s="66">
        <f t="shared" si="5"/>
        <v>0</v>
      </c>
      <c r="G126" s="66">
        <f t="shared" si="5"/>
        <v>0</v>
      </c>
      <c r="H126" s="66">
        <f t="shared" si="5"/>
        <v>0</v>
      </c>
      <c r="I126" s="66">
        <f t="shared" si="5"/>
        <v>0</v>
      </c>
      <c r="J126" s="66">
        <f t="shared" si="5"/>
        <v>0</v>
      </c>
      <c r="K126" s="66">
        <f t="shared" si="5"/>
        <v>0</v>
      </c>
      <c r="L126" s="66">
        <f t="shared" si="5"/>
        <v>0</v>
      </c>
      <c r="M126" s="66">
        <f t="shared" si="5"/>
        <v>0</v>
      </c>
    </row>
    <row r="127" spans="1:13" ht="10.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4.25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123" t="s">
        <v>138</v>
      </c>
      <c r="D139" s="123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/>
      <c r="F140" s="81"/>
      <c r="G140" s="81"/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/>
      <c r="F141" s="81"/>
      <c r="G141" s="81"/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/>
      <c r="F142" s="81"/>
      <c r="G142" s="81"/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/>
      <c r="F143" s="81"/>
      <c r="G143" s="81"/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/>
      <c r="F144" s="81"/>
      <c r="G144" s="81"/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/>
      <c r="F145" s="81"/>
      <c r="G145" s="81"/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/>
      <c r="F146" s="81"/>
      <c r="G146" s="81"/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/>
      <c r="F147" s="81"/>
      <c r="G147" s="81"/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/>
      <c r="F148" s="81"/>
      <c r="G148" s="81"/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/>
      <c r="F149" s="81"/>
      <c r="G149" s="81"/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/>
      <c r="F150" s="81"/>
      <c r="G150" s="81"/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/>
      <c r="F151" s="81"/>
      <c r="G151" s="81"/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/>
      <c r="F152" s="81"/>
      <c r="G152" s="81"/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/>
      <c r="F153" s="81"/>
      <c r="G153" s="81"/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6">SUM(B140:B153)</f>
        <v>20528</v>
      </c>
      <c r="C154" s="66">
        <f>SUM(C140:C153)</f>
        <v>20921</v>
      </c>
      <c r="D154" s="66">
        <f>SUM(D140:D153)</f>
        <v>20895</v>
      </c>
      <c r="E154" s="66">
        <f t="shared" si="6"/>
        <v>0</v>
      </c>
      <c r="F154" s="66">
        <f t="shared" si="6"/>
        <v>0</v>
      </c>
      <c r="G154" s="66">
        <f t="shared" si="6"/>
        <v>0</v>
      </c>
      <c r="H154" s="66">
        <f t="shared" si="6"/>
        <v>0</v>
      </c>
      <c r="I154" s="66">
        <f t="shared" si="6"/>
        <v>0</v>
      </c>
      <c r="J154" s="66">
        <f t="shared" si="6"/>
        <v>0</v>
      </c>
      <c r="K154" s="66">
        <f t="shared" si="6"/>
        <v>0</v>
      </c>
      <c r="L154" s="66">
        <f t="shared" si="6"/>
        <v>0</v>
      </c>
      <c r="M154" s="66">
        <f t="shared" si="6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123" t="s">
        <v>138</v>
      </c>
      <c r="D160" s="123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/>
      <c r="F161" s="84"/>
      <c r="G161" s="84"/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/>
      <c r="F162" s="84"/>
      <c r="G162" s="84"/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/>
      <c r="F163" s="84"/>
      <c r="G163" s="84"/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/>
      <c r="F164" s="84"/>
      <c r="G164" s="84"/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/>
      <c r="F165" s="84"/>
      <c r="G165" s="84"/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/>
      <c r="F166" s="84"/>
      <c r="G166" s="84"/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7">SUM(B161:B166)</f>
        <v>9104</v>
      </c>
      <c r="C167" s="66">
        <f>SUM(C161:C166)</f>
        <v>9136</v>
      </c>
      <c r="D167" s="66">
        <f>SUM(D161:D166)</f>
        <v>9123</v>
      </c>
      <c r="E167" s="66">
        <f t="shared" si="7"/>
        <v>0</v>
      </c>
      <c r="F167" s="66">
        <f t="shared" si="7"/>
        <v>0</v>
      </c>
      <c r="G167" s="66">
        <f t="shared" si="7"/>
        <v>0</v>
      </c>
      <c r="H167" s="66">
        <f t="shared" si="7"/>
        <v>0</v>
      </c>
      <c r="I167" s="66">
        <f t="shared" si="7"/>
        <v>0</v>
      </c>
      <c r="J167" s="66">
        <f t="shared" si="7"/>
        <v>0</v>
      </c>
      <c r="K167" s="66">
        <f t="shared" si="7"/>
        <v>0</v>
      </c>
      <c r="L167" s="66">
        <f t="shared" si="7"/>
        <v>0</v>
      </c>
      <c r="M167" s="66">
        <f t="shared" si="7"/>
        <v>0</v>
      </c>
    </row>
    <row r="168" spans="1:13" ht="8.25" customHeight="1" x14ac:dyDescent="0.2">
      <c r="A168" s="24"/>
    </row>
    <row r="169" spans="1:13" ht="8.2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4.25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123" t="s">
        <v>138</v>
      </c>
      <c r="D184" s="123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/>
      <c r="F185" s="81"/>
      <c r="G185" s="81"/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/>
      <c r="F187" s="81"/>
      <c r="G187" s="81"/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/>
      <c r="F188" s="81"/>
      <c r="G188" s="81"/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/>
      <c r="F189" s="81"/>
      <c r="G189" s="81"/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/>
      <c r="F190" s="81"/>
      <c r="G190" s="81"/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/>
      <c r="F191" s="81"/>
      <c r="G191" s="81"/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/>
      <c r="F192" s="81"/>
      <c r="G192" s="81"/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8">SUM(B185:B192)</f>
        <v>72786</v>
      </c>
      <c r="C193" s="66">
        <f>SUM(C185:C192)</f>
        <v>73650</v>
      </c>
      <c r="D193" s="66">
        <f>SUM(D185:D192)</f>
        <v>74827</v>
      </c>
      <c r="E193" s="66">
        <f t="shared" si="8"/>
        <v>0</v>
      </c>
      <c r="F193" s="66">
        <f t="shared" si="8"/>
        <v>0</v>
      </c>
      <c r="G193" s="66">
        <f t="shared" si="8"/>
        <v>0</v>
      </c>
      <c r="H193" s="66">
        <f t="shared" si="8"/>
        <v>0</v>
      </c>
      <c r="I193" s="66">
        <f t="shared" si="8"/>
        <v>0</v>
      </c>
      <c r="J193" s="66">
        <f t="shared" si="8"/>
        <v>0</v>
      </c>
      <c r="K193" s="66">
        <f t="shared" si="8"/>
        <v>0</v>
      </c>
      <c r="L193" s="66">
        <f t="shared" si="8"/>
        <v>0</v>
      </c>
      <c r="M193" s="66">
        <f t="shared" si="8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123" t="s">
        <v>138</v>
      </c>
      <c r="D199" s="123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/>
      <c r="F200" s="81"/>
      <c r="G200" s="81"/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/>
      <c r="F201" s="81"/>
      <c r="G201" s="81"/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/>
      <c r="F202" s="81"/>
      <c r="G202" s="81"/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/>
      <c r="F203" s="81"/>
      <c r="G203" s="81"/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/>
      <c r="F204" s="81"/>
      <c r="G204" s="81"/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/>
      <c r="F205" s="81"/>
      <c r="G205" s="81"/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/>
      <c r="F206" s="81"/>
      <c r="G206" s="81"/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/>
      <c r="F207" s="81"/>
      <c r="G207" s="81"/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/>
      <c r="F208" s="81"/>
      <c r="G208" s="81"/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/>
      <c r="F209" s="81"/>
      <c r="G209" s="81"/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/>
      <c r="F210" s="81"/>
      <c r="G210" s="81"/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/>
      <c r="F211" s="81"/>
      <c r="G211" s="81"/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9">SUM(B200:B211)</f>
        <v>42664</v>
      </c>
      <c r="C212" s="66">
        <f>SUM(C200:C211)</f>
        <v>43938</v>
      </c>
      <c r="D212" s="66">
        <f>SUM(D200:D211)</f>
        <v>44643</v>
      </c>
      <c r="E212" s="66">
        <f t="shared" si="9"/>
        <v>0</v>
      </c>
      <c r="F212" s="66">
        <f t="shared" si="9"/>
        <v>0</v>
      </c>
      <c r="G212" s="66">
        <f t="shared" si="9"/>
        <v>0</v>
      </c>
      <c r="H212" s="66">
        <f t="shared" si="9"/>
        <v>0</v>
      </c>
      <c r="I212" s="66">
        <f t="shared" si="9"/>
        <v>0</v>
      </c>
      <c r="J212" s="66">
        <f t="shared" si="9"/>
        <v>0</v>
      </c>
      <c r="K212" s="66">
        <f t="shared" si="9"/>
        <v>0</v>
      </c>
      <c r="L212" s="66">
        <f t="shared" si="9"/>
        <v>0</v>
      </c>
      <c r="M212" s="66">
        <f t="shared" si="9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4.25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123" t="s">
        <v>138</v>
      </c>
      <c r="D227" s="123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/>
      <c r="F228" s="81"/>
      <c r="G228" s="81"/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/>
      <c r="F229" s="81"/>
      <c r="G229" s="81"/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/>
      <c r="F230" s="81"/>
      <c r="G230" s="81"/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/>
      <c r="F231" s="81"/>
      <c r="G231" s="81"/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/>
      <c r="F232" s="81"/>
      <c r="G232" s="81"/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/>
      <c r="F233" s="81"/>
      <c r="G233" s="81"/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/>
      <c r="F234" s="81"/>
      <c r="G234" s="81"/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/>
      <c r="F235" s="81"/>
      <c r="G235" s="81"/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/>
      <c r="F236" s="81"/>
      <c r="G236" s="81"/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/>
      <c r="F237" s="81"/>
      <c r="G237" s="81"/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/>
      <c r="F238" s="81"/>
      <c r="G238" s="81"/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/>
      <c r="F239" s="81"/>
      <c r="G239" s="81"/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10">SUM(B228:B239)</f>
        <v>25688</v>
      </c>
      <c r="C240" s="66">
        <f>SUM(C228:C239)</f>
        <v>25471</v>
      </c>
      <c r="D240" s="66">
        <f>SUM(D228:D239)</f>
        <v>26734</v>
      </c>
      <c r="E240" s="66">
        <f t="shared" si="10"/>
        <v>0</v>
      </c>
      <c r="F240" s="66">
        <f t="shared" si="10"/>
        <v>0</v>
      </c>
      <c r="G240" s="66">
        <f t="shared" si="10"/>
        <v>0</v>
      </c>
      <c r="H240" s="66">
        <f t="shared" si="10"/>
        <v>0</v>
      </c>
      <c r="I240" s="66">
        <f t="shared" si="10"/>
        <v>0</v>
      </c>
      <c r="J240" s="66">
        <f t="shared" si="10"/>
        <v>0</v>
      </c>
      <c r="K240" s="66">
        <f t="shared" si="10"/>
        <v>0</v>
      </c>
      <c r="L240" s="66">
        <f t="shared" si="10"/>
        <v>0</v>
      </c>
      <c r="M240" s="66">
        <f t="shared" si="1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123" t="s">
        <v>138</v>
      </c>
      <c r="D246" s="123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/>
      <c r="F247" s="81"/>
      <c r="G247" s="81"/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/>
      <c r="F249" s="81"/>
      <c r="G249" s="81"/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/>
      <c r="F250" s="81"/>
      <c r="G250" s="81"/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/>
      <c r="F251" s="81"/>
      <c r="G251" s="81"/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/>
      <c r="F252" s="81"/>
      <c r="G252" s="81"/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/>
      <c r="F253" s="81"/>
      <c r="G253" s="81"/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/>
      <c r="F254" s="81"/>
      <c r="G254" s="81"/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/>
      <c r="F255" s="81"/>
      <c r="G255" s="81"/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/>
      <c r="F256" s="81"/>
      <c r="G256" s="81"/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/>
      <c r="F257" s="81"/>
      <c r="G257" s="81"/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/>
      <c r="F258" s="81"/>
      <c r="G258" s="81"/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11">SUM(B247:B258)</f>
        <v>1426939</v>
      </c>
      <c r="C259" s="66">
        <f>SUM(C247:C258)</f>
        <v>1436276</v>
      </c>
      <c r="D259" s="66">
        <f>SUM(D247:D258)</f>
        <v>1444702</v>
      </c>
      <c r="E259" s="66">
        <f t="shared" si="11"/>
        <v>0</v>
      </c>
      <c r="F259" s="66">
        <f t="shared" si="11"/>
        <v>0</v>
      </c>
      <c r="G259" s="66">
        <f t="shared" si="11"/>
        <v>0</v>
      </c>
      <c r="H259" s="66">
        <f t="shared" si="11"/>
        <v>0</v>
      </c>
      <c r="I259" s="66">
        <f t="shared" si="11"/>
        <v>0</v>
      </c>
      <c r="J259" s="66">
        <f t="shared" si="11"/>
        <v>0</v>
      </c>
      <c r="K259" s="66">
        <f t="shared" si="11"/>
        <v>0</v>
      </c>
      <c r="L259" s="66">
        <f t="shared" si="11"/>
        <v>0</v>
      </c>
      <c r="M259" s="66">
        <f t="shared" si="11"/>
        <v>0</v>
      </c>
    </row>
    <row r="260" spans="1:13" ht="9.75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1861159</v>
      </c>
      <c r="C261" s="107">
        <f>C21+C36+C65+C83+C107+C126+C154+C167+C193+C212+C240+C259</f>
        <v>1874622</v>
      </c>
      <c r="D261" s="107">
        <f>D21+D36+D65+D83+D107+D126+D154+D167+D193+D212+D240+D259</f>
        <v>1886776</v>
      </c>
      <c r="E261" s="107">
        <f>E21+E36+E65+E83+E107+E126+E154+E193+E167+E240+E212+E259</f>
        <v>0</v>
      </c>
      <c r="F261" s="107">
        <f t="shared" ref="F261:H261" si="12">F21+F36+F65+F83+F107+F126+F154+F193+F167+F240+F212+F259</f>
        <v>0</v>
      </c>
      <c r="G261" s="107">
        <f t="shared" si="12"/>
        <v>0</v>
      </c>
      <c r="H261" s="107">
        <f t="shared" si="12"/>
        <v>0</v>
      </c>
      <c r="I261" s="107">
        <f>I21+I36+I65+I83+I107+I126+I154+I167+I193+I212+I240+I259</f>
        <v>0</v>
      </c>
      <c r="J261" s="107">
        <f>J21+J36+J65+J83+J107+J126+J154+J167+J193+J212+J240+J259</f>
        <v>0</v>
      </c>
      <c r="K261" s="107">
        <f>K21+K36+K65+K83+K107+K126+K154+K167+K193+K212+K240+K259</f>
        <v>0</v>
      </c>
      <c r="L261" s="107">
        <f>L21+L36+L65+L83+L107+L126+L154+L167+L193+L212+L240+L259</f>
        <v>0</v>
      </c>
      <c r="M261" s="107">
        <f>M21+M36+M65+M83+M107+M126+M154+M167+M193+M212+M240+M259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2.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2.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2.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2.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7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" x14ac:dyDescent="0.2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" x14ac:dyDescent="0.2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" x14ac:dyDescent="0.2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2.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" x14ac:dyDescent="0.2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2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2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" x14ac:dyDescent="0.2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" x14ac:dyDescent="0.2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Y239" sqref="Y239:Y240"/>
    </sheetView>
  </sheetViews>
  <sheetFormatPr baseColWidth="10" defaultColWidth="10.42578125" defaultRowHeight="12.75" customHeight="1" x14ac:dyDescent="0.2"/>
  <cols>
    <col min="1" max="1" width="22.42578125" style="125" customWidth="1"/>
    <col min="2" max="3" width="7.85546875" style="125" bestFit="1" customWidth="1"/>
    <col min="4" max="5" width="7.85546875" style="126" bestFit="1" customWidth="1"/>
    <col min="6" max="14" width="7.85546875" style="127" bestFit="1" customWidth="1"/>
    <col min="15" max="17" width="9" style="38" bestFit="1" customWidth="1"/>
    <col min="18" max="18" width="9" style="38" customWidth="1"/>
    <col min="19" max="19" width="9.28515625" style="127" customWidth="1"/>
    <col min="20" max="16384" width="10.42578125" style="125"/>
  </cols>
  <sheetData>
    <row r="1" spans="1:19" s="167" customFormat="1" ht="18" x14ac:dyDescent="0.25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5" customHeight="1" x14ac:dyDescent="0.2">
      <c r="A2" s="226" t="s">
        <v>179</v>
      </c>
      <c r="B2" s="226"/>
      <c r="C2" s="226"/>
      <c r="D2" s="226"/>
      <c r="E2" s="226"/>
      <c r="F2" s="226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4.25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19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</row>
    <row r="9" spans="1:19" ht="19.5" customHeight="1" x14ac:dyDescent="0.2">
      <c r="A9" s="223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9">
        <v>2022</v>
      </c>
      <c r="Q9" s="219"/>
      <c r="R9" s="220" t="s">
        <v>182</v>
      </c>
      <c r="S9" s="220" t="s">
        <v>183</v>
      </c>
    </row>
    <row r="10" spans="1:19" ht="19.5" customHeight="1" x14ac:dyDescent="0.2">
      <c r="A10" s="224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138</v>
      </c>
      <c r="Q10" s="123" t="s">
        <v>139</v>
      </c>
      <c r="R10" s="221"/>
      <c r="S10" s="221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705</v>
      </c>
      <c r="Q11" s="78">
        <v>674</v>
      </c>
      <c r="R11" s="78">
        <f>Q11-P11</f>
        <v>-31</v>
      </c>
      <c r="S11" s="149">
        <f>Q11-O11</f>
        <v>-17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78">
        <v>3</v>
      </c>
      <c r="R12" s="78">
        <f t="shared" ref="R12:R20" si="0">Q12-P12</f>
        <v>0</v>
      </c>
      <c r="S12" s="149">
        <f t="shared" ref="S12:S20" si="1">Q12-O12</f>
        <v>0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603</v>
      </c>
      <c r="Q13" s="78">
        <v>657</v>
      </c>
      <c r="R13" s="78">
        <f t="shared" si="0"/>
        <v>54</v>
      </c>
      <c r="S13" s="149">
        <f t="shared" si="1"/>
        <v>35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98</v>
      </c>
      <c r="Q14" s="78">
        <v>98</v>
      </c>
      <c r="R14" s="78">
        <f t="shared" si="0"/>
        <v>0</v>
      </c>
      <c r="S14" s="149">
        <f t="shared" si="1"/>
        <v>-4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1056</v>
      </c>
      <c r="Q15" s="78">
        <v>1045</v>
      </c>
      <c r="R15" s="78">
        <f t="shared" si="0"/>
        <v>-11</v>
      </c>
      <c r="S15" s="149">
        <f t="shared" si="1"/>
        <v>55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186</v>
      </c>
      <c r="Q16" s="78">
        <v>189</v>
      </c>
      <c r="R16" s="78">
        <f t="shared" si="0"/>
        <v>3</v>
      </c>
      <c r="S16" s="149">
        <f t="shared" si="1"/>
        <v>11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112</v>
      </c>
      <c r="Q17" s="78">
        <v>106</v>
      </c>
      <c r="R17" s="78">
        <f t="shared" si="0"/>
        <v>-6</v>
      </c>
      <c r="S17" s="149">
        <f t="shared" si="1"/>
        <v>8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9</v>
      </c>
      <c r="Q18" s="78">
        <v>8</v>
      </c>
      <c r="R18" s="78">
        <f t="shared" si="0"/>
        <v>-1</v>
      </c>
      <c r="S18" s="149">
        <f t="shared" si="1"/>
        <v>7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56</v>
      </c>
      <c r="Q19" s="78">
        <v>55</v>
      </c>
      <c r="R19" s="78">
        <f t="shared" si="0"/>
        <v>-1</v>
      </c>
      <c r="S19" s="149">
        <f t="shared" si="1"/>
        <v>5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42</v>
      </c>
      <c r="Q20" s="78">
        <v>42</v>
      </c>
      <c r="R20" s="78">
        <f t="shared" si="0"/>
        <v>0</v>
      </c>
      <c r="S20" s="149">
        <f t="shared" si="1"/>
        <v>-2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2870</v>
      </c>
      <c r="Q21" s="66">
        <f>SUM(Q11:Q20)</f>
        <v>2877</v>
      </c>
      <c r="R21" s="66">
        <f>SUM(R11:R20)</f>
        <v>7</v>
      </c>
      <c r="S21" s="146">
        <f>SUM(S11:S20)</f>
        <v>98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</row>
    <row r="25" spans="1:19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</row>
    <row r="26" spans="1:19" ht="19.5" customHeight="1" x14ac:dyDescent="0.2">
      <c r="A26" s="223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9">
        <v>2022</v>
      </c>
      <c r="Q26" s="219"/>
      <c r="R26" s="220" t="s">
        <v>182</v>
      </c>
      <c r="S26" s="220" t="s">
        <v>183</v>
      </c>
    </row>
    <row r="27" spans="1:19" ht="19.5" customHeight="1" x14ac:dyDescent="0.2">
      <c r="A27" s="224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138</v>
      </c>
      <c r="Q27" s="123" t="s">
        <v>139</v>
      </c>
      <c r="R27" s="221"/>
      <c r="S27" s="221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3523</v>
      </c>
      <c r="Q28" s="78">
        <v>3522</v>
      </c>
      <c r="R28" s="78">
        <f>Q28-P28</f>
        <v>-1</v>
      </c>
      <c r="S28" s="149">
        <f>Q28-O28</f>
        <v>78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35145</v>
      </c>
      <c r="Q29" s="78">
        <v>35730</v>
      </c>
      <c r="R29" s="78">
        <f t="shared" ref="R29:R35" si="3">Q29-P29</f>
        <v>585</v>
      </c>
      <c r="S29" s="149">
        <f t="shared" ref="S29:S35" si="4">Q29-O29</f>
        <v>1484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584</v>
      </c>
      <c r="Q30" s="78">
        <v>560</v>
      </c>
      <c r="R30" s="78">
        <f t="shared" si="3"/>
        <v>-24</v>
      </c>
      <c r="S30" s="149">
        <f t="shared" si="4"/>
        <v>-67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77</v>
      </c>
      <c r="Q31" s="78">
        <v>75</v>
      </c>
      <c r="R31" s="78">
        <f t="shared" si="3"/>
        <v>-2</v>
      </c>
      <c r="S31" s="149">
        <f t="shared" si="4"/>
        <v>5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15929</v>
      </c>
      <c r="Q32" s="78">
        <v>15840</v>
      </c>
      <c r="R32" s="78">
        <f t="shared" si="3"/>
        <v>-89</v>
      </c>
      <c r="S32" s="149">
        <f t="shared" si="4"/>
        <v>36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1444</v>
      </c>
      <c r="Q33" s="78">
        <v>1468</v>
      </c>
      <c r="R33" s="78">
        <f t="shared" si="3"/>
        <v>24</v>
      </c>
      <c r="S33" s="149">
        <f t="shared" si="4"/>
        <v>10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1514</v>
      </c>
      <c r="Q34" s="78">
        <v>1517</v>
      </c>
      <c r="R34" s="78">
        <f t="shared" si="3"/>
        <v>3</v>
      </c>
      <c r="S34" s="149">
        <f t="shared" si="4"/>
        <v>31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656</v>
      </c>
      <c r="Q35" s="78">
        <v>651</v>
      </c>
      <c r="R35" s="78">
        <f t="shared" si="3"/>
        <v>-5</v>
      </c>
      <c r="S35" s="149">
        <f t="shared" si="4"/>
        <v>-16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58872</v>
      </c>
      <c r="Q36" s="66">
        <f>SUM(Q28:Q35)</f>
        <v>59363</v>
      </c>
      <c r="R36" s="66">
        <f>SUM(R28:R35)</f>
        <v>491</v>
      </c>
      <c r="S36" s="146">
        <f>SUM(S28:S35)</f>
        <v>1561</v>
      </c>
    </row>
    <row r="37" spans="1:19" ht="9.75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75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75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75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75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" x14ac:dyDescent="0.25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5" customHeight="1" x14ac:dyDescent="0.2">
      <c r="A45" s="226" t="s">
        <v>179</v>
      </c>
      <c r="B45" s="226"/>
      <c r="C45" s="226"/>
      <c r="D45" s="226"/>
      <c r="E45" s="226"/>
      <c r="F45" s="226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4.25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</row>
    <row r="50" spans="1:19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</row>
    <row r="51" spans="1:19" ht="19.5" customHeight="1" x14ac:dyDescent="0.2">
      <c r="A51" s="223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9">
        <v>2022</v>
      </c>
      <c r="Q51" s="219"/>
      <c r="R51" s="220" t="s">
        <v>182</v>
      </c>
      <c r="S51" s="220" t="s">
        <v>183</v>
      </c>
    </row>
    <row r="52" spans="1:19" ht="19.5" customHeight="1" x14ac:dyDescent="0.2">
      <c r="A52" s="224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138</v>
      </c>
      <c r="Q52" s="123" t="s">
        <v>139</v>
      </c>
      <c r="R52" s="221"/>
      <c r="S52" s="221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4997</v>
      </c>
      <c r="Q53" s="78">
        <v>5113</v>
      </c>
      <c r="R53" s="78">
        <f>Q53-P53</f>
        <v>116</v>
      </c>
      <c r="S53" s="149">
        <f>Q53-O53</f>
        <v>91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12843</v>
      </c>
      <c r="Q54" s="78">
        <v>12762</v>
      </c>
      <c r="R54" s="78">
        <f t="shared" ref="R54:R64" si="6">Q54-P54</f>
        <v>-81</v>
      </c>
      <c r="S54" s="149">
        <f t="shared" ref="S54:S64" si="7">Q54-O54</f>
        <v>257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151</v>
      </c>
      <c r="Q55" s="78">
        <v>156</v>
      </c>
      <c r="R55" s="78">
        <f t="shared" si="6"/>
        <v>5</v>
      </c>
      <c r="S55" s="149">
        <f t="shared" si="7"/>
        <v>58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2697</v>
      </c>
      <c r="Q56" s="78">
        <v>2693</v>
      </c>
      <c r="R56" s="78">
        <f t="shared" si="6"/>
        <v>-4</v>
      </c>
      <c r="S56" s="149">
        <f t="shared" si="7"/>
        <v>-21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1917</v>
      </c>
      <c r="Q57" s="78">
        <v>1961</v>
      </c>
      <c r="R57" s="78">
        <f t="shared" si="6"/>
        <v>44</v>
      </c>
      <c r="S57" s="149">
        <f t="shared" si="7"/>
        <v>-96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15</v>
      </c>
      <c r="Q58" s="78">
        <v>14</v>
      </c>
      <c r="R58" s="78">
        <f t="shared" si="6"/>
        <v>-1</v>
      </c>
      <c r="S58" s="149">
        <f t="shared" si="7"/>
        <v>1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905</v>
      </c>
      <c r="Q59" s="78">
        <v>887</v>
      </c>
      <c r="R59" s="78">
        <f t="shared" si="6"/>
        <v>-18</v>
      </c>
      <c r="S59" s="149">
        <f t="shared" si="7"/>
        <v>-11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873</v>
      </c>
      <c r="Q60" s="78">
        <v>882</v>
      </c>
      <c r="R60" s="78">
        <f t="shared" si="6"/>
        <v>9</v>
      </c>
      <c r="S60" s="149">
        <f t="shared" si="7"/>
        <v>14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3973</v>
      </c>
      <c r="Q61" s="78">
        <v>3959</v>
      </c>
      <c r="R61" s="78">
        <f t="shared" si="6"/>
        <v>-14</v>
      </c>
      <c r="S61" s="149">
        <f t="shared" si="7"/>
        <v>-41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38190</v>
      </c>
      <c r="Q62" s="78">
        <v>38154</v>
      </c>
      <c r="R62" s="78">
        <f t="shared" si="6"/>
        <v>-36</v>
      </c>
      <c r="S62" s="149">
        <f t="shared" si="7"/>
        <v>295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2169</v>
      </c>
      <c r="Q63" s="78">
        <v>2170</v>
      </c>
      <c r="R63" s="78">
        <f t="shared" si="6"/>
        <v>1</v>
      </c>
      <c r="S63" s="149">
        <f t="shared" si="7"/>
        <v>33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499</v>
      </c>
      <c r="Q64" s="78">
        <v>522</v>
      </c>
      <c r="R64" s="78">
        <f t="shared" si="6"/>
        <v>23</v>
      </c>
      <c r="S64" s="149">
        <f t="shared" si="7"/>
        <v>2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69229</v>
      </c>
      <c r="Q65" s="66">
        <f>SUM(Q53:Q64)</f>
        <v>69273</v>
      </c>
      <c r="R65" s="66">
        <f>SUM(R53:R64)</f>
        <v>44</v>
      </c>
      <c r="S65" s="146">
        <f>SUM(S53:S64)</f>
        <v>582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</row>
    <row r="72" spans="1:19" ht="19.5" customHeight="1" x14ac:dyDescent="0.2">
      <c r="A72" s="223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9">
        <v>2022</v>
      </c>
      <c r="Q72" s="219"/>
      <c r="R72" s="220" t="s">
        <v>182</v>
      </c>
      <c r="S72" s="220" t="s">
        <v>183</v>
      </c>
    </row>
    <row r="73" spans="1:19" ht="19.5" customHeight="1" x14ac:dyDescent="0.2">
      <c r="A73" s="224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138</v>
      </c>
      <c r="Q73" s="123" t="s">
        <v>139</v>
      </c>
      <c r="R73" s="221"/>
      <c r="S73" s="221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11450</v>
      </c>
      <c r="Q74" s="78">
        <v>11652</v>
      </c>
      <c r="R74" s="78">
        <f>Q74-P74</f>
        <v>202</v>
      </c>
      <c r="S74" s="149">
        <f>Q74-O74</f>
        <v>553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3638</v>
      </c>
      <c r="Q75" s="78">
        <v>3755</v>
      </c>
      <c r="R75" s="78">
        <f t="shared" ref="R75:R82" si="9">Q75-P75</f>
        <v>117</v>
      </c>
      <c r="S75" s="149">
        <f t="shared" ref="S75:S82" si="10">Q75-O75</f>
        <v>0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988</v>
      </c>
      <c r="Q76" s="78">
        <v>1019</v>
      </c>
      <c r="R76" s="78">
        <f t="shared" si="9"/>
        <v>31</v>
      </c>
      <c r="S76" s="149">
        <f t="shared" si="10"/>
        <v>42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1386</v>
      </c>
      <c r="Q77" s="78">
        <v>1386</v>
      </c>
      <c r="R77" s="78">
        <f t="shared" si="9"/>
        <v>0</v>
      </c>
      <c r="S77" s="149">
        <f t="shared" si="10"/>
        <v>-7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5039</v>
      </c>
      <c r="Q78" s="78">
        <v>4853</v>
      </c>
      <c r="R78" s="78">
        <f t="shared" si="9"/>
        <v>-186</v>
      </c>
      <c r="S78" s="149">
        <f t="shared" si="10"/>
        <v>-216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21978</v>
      </c>
      <c r="Q79" s="78">
        <v>22096</v>
      </c>
      <c r="R79" s="78">
        <f t="shared" si="9"/>
        <v>118</v>
      </c>
      <c r="S79" s="149">
        <f t="shared" si="10"/>
        <v>375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4994</v>
      </c>
      <c r="Q80" s="78">
        <v>4865</v>
      </c>
      <c r="R80" s="78">
        <f t="shared" si="9"/>
        <v>-129</v>
      </c>
      <c r="S80" s="149">
        <f t="shared" si="10"/>
        <v>-154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1925</v>
      </c>
      <c r="Q81" s="78">
        <v>1950</v>
      </c>
      <c r="R81" s="78">
        <f t="shared" si="9"/>
        <v>25</v>
      </c>
      <c r="S81" s="149">
        <f t="shared" si="10"/>
        <v>-2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2412</v>
      </c>
      <c r="Q82" s="78">
        <v>2451</v>
      </c>
      <c r="R82" s="78">
        <f t="shared" si="9"/>
        <v>39</v>
      </c>
      <c r="S82" s="149">
        <f t="shared" si="10"/>
        <v>118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53810</v>
      </c>
      <c r="Q83" s="66">
        <f>SUM(Q74:Q82)</f>
        <v>54027</v>
      </c>
      <c r="R83" s="66">
        <f>SUM(R74:R82)</f>
        <v>217</v>
      </c>
      <c r="S83" s="146">
        <f>SUM(S74:S82)</f>
        <v>709</v>
      </c>
    </row>
    <row r="84" spans="1:19" ht="8.2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25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5" customHeight="1" x14ac:dyDescent="0.2">
      <c r="A89" s="226" t="s">
        <v>179</v>
      </c>
      <c r="B89" s="226"/>
      <c r="C89" s="226"/>
      <c r="D89" s="226"/>
      <c r="E89" s="226"/>
      <c r="F89" s="226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" customHeight="1" x14ac:dyDescent="0.2">
      <c r="O91" s="20"/>
      <c r="P91" s="20"/>
      <c r="Q91" s="20"/>
      <c r="R91" s="20"/>
    </row>
    <row r="92" spans="1:19" s="126" customFormat="1" ht="11.25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</row>
    <row r="95" spans="1:19" ht="19.5" customHeight="1" x14ac:dyDescent="0.2">
      <c r="A95" s="223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9">
        <v>2022</v>
      </c>
      <c r="Q95" s="219"/>
      <c r="R95" s="220" t="s">
        <v>182</v>
      </c>
      <c r="S95" s="220" t="s">
        <v>183</v>
      </c>
    </row>
    <row r="96" spans="1:19" ht="19.5" customHeight="1" x14ac:dyDescent="0.2">
      <c r="A96" s="224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138</v>
      </c>
      <c r="Q96" s="123" t="s">
        <v>139</v>
      </c>
      <c r="R96" s="221"/>
      <c r="S96" s="221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5998</v>
      </c>
      <c r="Q97" s="78">
        <v>5902</v>
      </c>
      <c r="R97" s="78">
        <f>Q97-P97</f>
        <v>-96</v>
      </c>
      <c r="S97" s="149">
        <f>Q97-O97</f>
        <v>-48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128</v>
      </c>
      <c r="Q98" s="78">
        <v>128</v>
      </c>
      <c r="R98" s="78">
        <f t="shared" ref="R98:R106" si="12">Q98-P98</f>
        <v>0</v>
      </c>
      <c r="S98" s="149">
        <f t="shared" ref="S98:S106" si="13">Q98-O98</f>
        <v>8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8103</v>
      </c>
      <c r="Q99" s="78">
        <v>8075</v>
      </c>
      <c r="R99" s="78">
        <f t="shared" si="12"/>
        <v>-28</v>
      </c>
      <c r="S99" s="149">
        <f t="shared" si="13"/>
        <v>38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145</v>
      </c>
      <c r="Q100" s="78">
        <v>145</v>
      </c>
      <c r="R100" s="78">
        <f t="shared" si="12"/>
        <v>0</v>
      </c>
      <c r="S100" s="149">
        <f t="shared" si="13"/>
        <v>3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1115</v>
      </c>
      <c r="Q101" s="78">
        <v>1068</v>
      </c>
      <c r="R101" s="78">
        <f t="shared" si="12"/>
        <v>-47</v>
      </c>
      <c r="S101" s="149">
        <f t="shared" si="13"/>
        <v>-25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18</v>
      </c>
      <c r="Q102" s="78">
        <v>13</v>
      </c>
      <c r="R102" s="78">
        <f t="shared" si="12"/>
        <v>-5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514</v>
      </c>
      <c r="Q104" s="78">
        <v>546</v>
      </c>
      <c r="R104" s="78">
        <f t="shared" si="12"/>
        <v>32</v>
      </c>
      <c r="S104" s="149">
        <f t="shared" si="13"/>
        <v>26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338</v>
      </c>
      <c r="Q105" s="78">
        <v>333</v>
      </c>
      <c r="R105" s="78">
        <f t="shared" si="12"/>
        <v>-5</v>
      </c>
      <c r="S105" s="149">
        <f t="shared" si="13"/>
        <v>-43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526</v>
      </c>
      <c r="Q106" s="78">
        <v>540</v>
      </c>
      <c r="R106" s="78">
        <f t="shared" si="12"/>
        <v>14</v>
      </c>
      <c r="S106" s="149">
        <f t="shared" si="13"/>
        <v>29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16885</v>
      </c>
      <c r="Q107" s="66">
        <f>SUM(Q97:Q106)</f>
        <v>16750</v>
      </c>
      <c r="R107" s="66">
        <f>SUM(R97:R106)</f>
        <v>-135</v>
      </c>
      <c r="S107" s="146">
        <f>SUM(S97:S106)</f>
        <v>-18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</row>
    <row r="112" spans="1:19" ht="19.5" customHeight="1" x14ac:dyDescent="0.2">
      <c r="A112" s="223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9">
        <v>2022</v>
      </c>
      <c r="Q112" s="219"/>
      <c r="R112" s="220" t="s">
        <v>182</v>
      </c>
      <c r="S112" s="220" t="s">
        <v>183</v>
      </c>
    </row>
    <row r="113" spans="1:19" ht="19.5" customHeight="1" x14ac:dyDescent="0.2">
      <c r="A113" s="224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138</v>
      </c>
      <c r="Q113" s="123" t="s">
        <v>139</v>
      </c>
      <c r="R113" s="221"/>
      <c r="S113" s="221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2760</v>
      </c>
      <c r="Q114" s="78">
        <v>2655</v>
      </c>
      <c r="R114" s="78">
        <f>Q114-P114</f>
        <v>-105</v>
      </c>
      <c r="S114" s="149">
        <f>Q114-O114</f>
        <v>89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58</v>
      </c>
      <c r="Q115" s="78">
        <v>57</v>
      </c>
      <c r="R115" s="78">
        <f t="shared" ref="R115:R125" si="15">Q115-P115</f>
        <v>-1</v>
      </c>
      <c r="S115" s="149">
        <f t="shared" ref="S115:S125" si="16">Q115-O115</f>
        <v>-2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537</v>
      </c>
      <c r="Q116" s="78">
        <v>541</v>
      </c>
      <c r="R116" s="78">
        <f t="shared" si="15"/>
        <v>4</v>
      </c>
      <c r="S116" s="149">
        <f t="shared" si="16"/>
        <v>-30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3538</v>
      </c>
      <c r="Q117" s="78">
        <v>3346</v>
      </c>
      <c r="R117" s="78">
        <f t="shared" si="15"/>
        <v>-192</v>
      </c>
      <c r="S117" s="149">
        <f t="shared" si="16"/>
        <v>-412</v>
      </c>
    </row>
    <row r="118" spans="1:19" ht="11.25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7736</v>
      </c>
      <c r="Q118" s="78">
        <v>7628</v>
      </c>
      <c r="R118" s="78">
        <f t="shared" si="15"/>
        <v>-108</v>
      </c>
      <c r="S118" s="149">
        <f t="shared" si="16"/>
        <v>-34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684</v>
      </c>
      <c r="Q119" s="78">
        <v>690</v>
      </c>
      <c r="R119" s="78">
        <f t="shared" si="15"/>
        <v>6</v>
      </c>
      <c r="S119" s="149">
        <f t="shared" si="16"/>
        <v>9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946</v>
      </c>
      <c r="Q120" s="78">
        <v>860</v>
      </c>
      <c r="R120" s="78">
        <f t="shared" si="15"/>
        <v>-86</v>
      </c>
      <c r="S120" s="149">
        <f t="shared" si="16"/>
        <v>-117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410</v>
      </c>
      <c r="Q121" s="78">
        <v>422</v>
      </c>
      <c r="R121" s="78">
        <f t="shared" si="15"/>
        <v>12</v>
      </c>
      <c r="S121" s="149">
        <f t="shared" si="16"/>
        <v>24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3071</v>
      </c>
      <c r="Q122" s="78">
        <v>3051</v>
      </c>
      <c r="R122" s="78">
        <f t="shared" si="15"/>
        <v>-20</v>
      </c>
      <c r="S122" s="149">
        <f t="shared" si="16"/>
        <v>97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6222</v>
      </c>
      <c r="Q123" s="78">
        <v>6096</v>
      </c>
      <c r="R123" s="78">
        <f t="shared" si="15"/>
        <v>-126</v>
      </c>
      <c r="S123" s="149">
        <f t="shared" si="16"/>
        <v>111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52</v>
      </c>
      <c r="R124" s="78">
        <f t="shared" si="15"/>
        <v>3</v>
      </c>
      <c r="S124" s="149">
        <f t="shared" si="16"/>
        <v>1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37553</v>
      </c>
      <c r="Q125" s="78">
        <v>38164</v>
      </c>
      <c r="R125" s="78">
        <f t="shared" si="15"/>
        <v>611</v>
      </c>
      <c r="S125" s="149">
        <f t="shared" si="16"/>
        <v>2368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63564</v>
      </c>
      <c r="Q126" s="66">
        <f>SUM(Q114:Q125)</f>
        <v>63562</v>
      </c>
      <c r="R126" s="66">
        <f>SUM(R114:R125)</f>
        <v>-2</v>
      </c>
      <c r="S126" s="146">
        <f>SUM(S114:S125)</f>
        <v>2104</v>
      </c>
    </row>
    <row r="127" spans="1:19" s="167" customFormat="1" ht="9.75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25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5" customHeight="1" x14ac:dyDescent="0.2">
      <c r="A132" s="226" t="s">
        <v>179</v>
      </c>
      <c r="B132" s="226"/>
      <c r="C132" s="226"/>
      <c r="D132" s="226"/>
      <c r="E132" s="226"/>
      <c r="F132" s="226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75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75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</row>
    <row r="138" spans="1:19" ht="19.5" customHeight="1" x14ac:dyDescent="0.2">
      <c r="A138" s="223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9">
        <v>2022</v>
      </c>
      <c r="Q138" s="219"/>
      <c r="R138" s="220" t="s">
        <v>182</v>
      </c>
      <c r="S138" s="220" t="s">
        <v>183</v>
      </c>
    </row>
    <row r="139" spans="1:19" ht="19.5" customHeight="1" x14ac:dyDescent="0.2">
      <c r="A139" s="224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138</v>
      </c>
      <c r="Q139" s="123" t="s">
        <v>139</v>
      </c>
      <c r="R139" s="221"/>
      <c r="S139" s="221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26</v>
      </c>
      <c r="R140" s="81">
        <f>Q140-P140</f>
        <v>4</v>
      </c>
      <c r="S140" s="149">
        <f>Q140-O140</f>
        <v>-3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11399</v>
      </c>
      <c r="Q141" s="81">
        <v>11291</v>
      </c>
      <c r="R141" s="81">
        <f t="shared" ref="R141:R153" si="18">Q141-P141</f>
        <v>-108</v>
      </c>
      <c r="S141" s="149">
        <f t="shared" ref="S141:S153" si="19">Q141-O141</f>
        <v>82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342</v>
      </c>
      <c r="Q142" s="81">
        <v>353</v>
      </c>
      <c r="R142" s="81">
        <f t="shared" si="18"/>
        <v>11</v>
      </c>
      <c r="S142" s="149">
        <f t="shared" si="19"/>
        <v>-6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192</v>
      </c>
      <c r="Q143" s="81">
        <v>193</v>
      </c>
      <c r="R143" s="81">
        <f t="shared" si="18"/>
        <v>1</v>
      </c>
      <c r="S143" s="149">
        <f t="shared" si="19"/>
        <v>9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59</v>
      </c>
      <c r="Q144" s="81">
        <v>59</v>
      </c>
      <c r="R144" s="81">
        <f t="shared" si="18"/>
        <v>0</v>
      </c>
      <c r="S144" s="149">
        <f t="shared" si="19"/>
        <v>3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9</v>
      </c>
      <c r="Q145" s="81">
        <v>8</v>
      </c>
      <c r="R145" s="81">
        <f t="shared" si="18"/>
        <v>-1</v>
      </c>
      <c r="S145" s="149">
        <f t="shared" si="19"/>
        <v>0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2470</v>
      </c>
      <c r="Q146" s="81">
        <v>2462</v>
      </c>
      <c r="R146" s="81">
        <f t="shared" si="18"/>
        <v>-8</v>
      </c>
      <c r="S146" s="149">
        <f t="shared" si="19"/>
        <v>-46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156</v>
      </c>
      <c r="Q147" s="81">
        <v>155</v>
      </c>
      <c r="R147" s="81">
        <f t="shared" si="18"/>
        <v>-1</v>
      </c>
      <c r="S147" s="149">
        <f t="shared" si="19"/>
        <v>-4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85</v>
      </c>
      <c r="Q148" s="81">
        <v>84</v>
      </c>
      <c r="R148" s="81">
        <f t="shared" si="18"/>
        <v>-1</v>
      </c>
      <c r="S148" s="149">
        <f t="shared" si="19"/>
        <v>-11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1384</v>
      </c>
      <c r="Q149" s="81">
        <v>1467</v>
      </c>
      <c r="R149" s="81">
        <f t="shared" si="18"/>
        <v>83</v>
      </c>
      <c r="S149" s="149">
        <f t="shared" si="19"/>
        <v>367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116</v>
      </c>
      <c r="Q150" s="81">
        <v>115</v>
      </c>
      <c r="R150" s="81">
        <f t="shared" si="18"/>
        <v>-1</v>
      </c>
      <c r="S150" s="149">
        <f t="shared" si="19"/>
        <v>-3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909</v>
      </c>
      <c r="Q151" s="81">
        <v>907</v>
      </c>
      <c r="R151" s="81">
        <f t="shared" si="18"/>
        <v>-2</v>
      </c>
      <c r="S151" s="149">
        <f t="shared" si="19"/>
        <v>-19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3242</v>
      </c>
      <c r="Q152" s="81">
        <v>3228</v>
      </c>
      <c r="R152" s="81">
        <f t="shared" si="18"/>
        <v>-14</v>
      </c>
      <c r="S152" s="149">
        <f t="shared" si="19"/>
        <v>273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536</v>
      </c>
      <c r="Q153" s="81">
        <v>547</v>
      </c>
      <c r="R153" s="81">
        <f t="shared" si="18"/>
        <v>11</v>
      </c>
      <c r="S153" s="149">
        <f t="shared" si="19"/>
        <v>-1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20921</v>
      </c>
      <c r="Q154" s="66">
        <f>SUM(Q140:Q153)</f>
        <v>20895</v>
      </c>
      <c r="R154" s="66">
        <f>SUM(R140:R153)</f>
        <v>-26</v>
      </c>
      <c r="S154" s="146">
        <f>SUM(S140:S153)</f>
        <v>641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s="142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</row>
    <row r="159" spans="1:19" ht="19.5" customHeight="1" x14ac:dyDescent="0.2">
      <c r="A159" s="223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9">
        <v>2022</v>
      </c>
      <c r="Q159" s="219"/>
      <c r="R159" s="220" t="s">
        <v>182</v>
      </c>
      <c r="S159" s="220" t="s">
        <v>183</v>
      </c>
    </row>
    <row r="160" spans="1:19" ht="19.5" customHeight="1" x14ac:dyDescent="0.2">
      <c r="A160" s="224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138</v>
      </c>
      <c r="Q160" s="123" t="s">
        <v>139</v>
      </c>
      <c r="R160" s="221"/>
      <c r="S160" s="221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3416</v>
      </c>
      <c r="Q161" s="84">
        <v>3412</v>
      </c>
      <c r="R161" s="84">
        <f>Q161-P161</f>
        <v>-4</v>
      </c>
      <c r="S161" s="149">
        <f>Q161-O161</f>
        <v>55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2255</v>
      </c>
      <c r="Q162" s="84">
        <v>2263</v>
      </c>
      <c r="R162" s="84">
        <f t="shared" ref="R162:R166" si="21">Q162-P162</f>
        <v>8</v>
      </c>
      <c r="S162" s="149">
        <f t="shared" ref="S162:S166" si="22">Q162-O162</f>
        <v>-46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49</v>
      </c>
      <c r="Q163" s="84">
        <v>48</v>
      </c>
      <c r="R163" s="84">
        <f t="shared" si="21"/>
        <v>-1</v>
      </c>
      <c r="S163" s="149">
        <f t="shared" si="22"/>
        <v>-7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2167</v>
      </c>
      <c r="Q164" s="84">
        <v>2121</v>
      </c>
      <c r="R164" s="84">
        <f t="shared" si="21"/>
        <v>-46</v>
      </c>
      <c r="S164" s="149">
        <f t="shared" si="22"/>
        <v>-172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1103</v>
      </c>
      <c r="Q165" s="84">
        <v>1121</v>
      </c>
      <c r="R165" s="84">
        <f t="shared" si="21"/>
        <v>18</v>
      </c>
      <c r="S165" s="149">
        <f t="shared" si="22"/>
        <v>23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146</v>
      </c>
      <c r="Q166" s="84">
        <v>158</v>
      </c>
      <c r="R166" s="84">
        <f t="shared" si="21"/>
        <v>12</v>
      </c>
      <c r="S166" s="149">
        <f t="shared" si="22"/>
        <v>32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9136</v>
      </c>
      <c r="Q167" s="66">
        <f>SUM(Q161:Q166)</f>
        <v>9123</v>
      </c>
      <c r="R167" s="66">
        <f>SUM(R161:R166)</f>
        <v>-13</v>
      </c>
      <c r="S167" s="146">
        <f>SUM(S161:S166)</f>
        <v>-115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25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5" customHeight="1" x14ac:dyDescent="0.2">
      <c r="A176" s="226" t="s">
        <v>179</v>
      </c>
      <c r="B176" s="226"/>
      <c r="C176" s="226"/>
      <c r="D176" s="226"/>
      <c r="E176" s="226"/>
      <c r="F176" s="226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75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75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75" customHeight="1" x14ac:dyDescent="0.2">
      <c r="A180" s="138"/>
      <c r="C180" s="145"/>
    </row>
    <row r="181" spans="1:19" ht="12.75" customHeight="1" x14ac:dyDescent="0.2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</row>
    <row r="183" spans="1:19" ht="19.5" customHeight="1" x14ac:dyDescent="0.2">
      <c r="A183" s="223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9">
        <v>2022</v>
      </c>
      <c r="Q183" s="219"/>
      <c r="R183" s="220" t="s">
        <v>182</v>
      </c>
      <c r="S183" s="220" t="s">
        <v>183</v>
      </c>
    </row>
    <row r="184" spans="1:19" ht="19.5" customHeight="1" x14ac:dyDescent="0.2">
      <c r="A184" s="224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138</v>
      </c>
      <c r="Q184" s="123" t="s">
        <v>139</v>
      </c>
      <c r="R184" s="221"/>
      <c r="S184" s="221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91</v>
      </c>
      <c r="Q185" s="81">
        <v>88</v>
      </c>
      <c r="R185" s="81">
        <f>Q185-P185</f>
        <v>-3</v>
      </c>
      <c r="S185" s="149">
        <f>Q185-O185</f>
        <v>-11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298</v>
      </c>
      <c r="Q186" s="81">
        <v>295</v>
      </c>
      <c r="R186" s="81">
        <f t="shared" ref="R186:R192" si="24">Q186-P186</f>
        <v>-3</v>
      </c>
      <c r="S186" s="149">
        <f t="shared" ref="S186:S192" si="25">Q186-O186</f>
        <v>-30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157</v>
      </c>
      <c r="Q187" s="81">
        <v>153</v>
      </c>
      <c r="R187" s="81">
        <f t="shared" si="24"/>
        <v>-4</v>
      </c>
      <c r="S187" s="149">
        <f t="shared" si="25"/>
        <v>-2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563</v>
      </c>
      <c r="Q188" s="81">
        <v>564</v>
      </c>
      <c r="R188" s="81">
        <f t="shared" si="24"/>
        <v>1</v>
      </c>
      <c r="S188" s="149">
        <f t="shared" si="25"/>
        <v>-51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34</v>
      </c>
      <c r="R189" s="81">
        <f t="shared" si="24"/>
        <v>0</v>
      </c>
      <c r="S189" s="149">
        <f t="shared" si="25"/>
        <v>0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71935</v>
      </c>
      <c r="Q190" s="81">
        <v>73125</v>
      </c>
      <c r="R190" s="81">
        <f t="shared" si="24"/>
        <v>1190</v>
      </c>
      <c r="S190" s="149">
        <f t="shared" si="25"/>
        <v>2550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155</v>
      </c>
      <c r="Q191" s="81">
        <v>155</v>
      </c>
      <c r="R191" s="81">
        <f t="shared" si="24"/>
        <v>0</v>
      </c>
      <c r="S191" s="149">
        <f t="shared" si="25"/>
        <v>-14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417</v>
      </c>
      <c r="Q192" s="81">
        <v>413</v>
      </c>
      <c r="R192" s="81">
        <f t="shared" si="24"/>
        <v>-4</v>
      </c>
      <c r="S192" s="149">
        <f t="shared" si="25"/>
        <v>2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73650</v>
      </c>
      <c r="Q193" s="66">
        <f>SUM(Q185:Q192)</f>
        <v>74827</v>
      </c>
      <c r="R193" s="66">
        <f>SUM(R185:R192)</f>
        <v>1177</v>
      </c>
      <c r="S193" s="146">
        <f>SUM(S185:S192)</f>
        <v>2444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</row>
    <row r="198" spans="1:19" ht="19.5" customHeight="1" x14ac:dyDescent="0.2">
      <c r="A198" s="223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9">
        <v>2022</v>
      </c>
      <c r="Q198" s="219"/>
      <c r="R198" s="220" t="s">
        <v>182</v>
      </c>
      <c r="S198" s="220" t="s">
        <v>183</v>
      </c>
    </row>
    <row r="199" spans="1:19" ht="19.5" customHeight="1" x14ac:dyDescent="0.2">
      <c r="A199" s="224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138</v>
      </c>
      <c r="Q199" s="123" t="s">
        <v>139</v>
      </c>
      <c r="R199" s="221"/>
      <c r="S199" s="221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1464</v>
      </c>
      <c r="Q200" s="81">
        <v>1423</v>
      </c>
      <c r="R200" s="81">
        <f>Q200-P200</f>
        <v>-41</v>
      </c>
      <c r="S200" s="149">
        <f>Q200-O200</f>
        <v>-40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3766</v>
      </c>
      <c r="Q201" s="81">
        <v>4203</v>
      </c>
      <c r="R201" s="81">
        <f t="shared" ref="R201:R211" si="27">Q201-P201</f>
        <v>437</v>
      </c>
      <c r="S201" s="149">
        <f t="shared" ref="S201:S211" si="28">Q201-O201</f>
        <v>1313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7562</v>
      </c>
      <c r="Q202" s="81">
        <v>7536</v>
      </c>
      <c r="R202" s="81">
        <f t="shared" si="27"/>
        <v>-26</v>
      </c>
      <c r="S202" s="149">
        <f t="shared" si="28"/>
        <v>146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3453</v>
      </c>
      <c r="Q203" s="81">
        <v>3619</v>
      </c>
      <c r="R203" s="81">
        <f t="shared" si="27"/>
        <v>166</v>
      </c>
      <c r="S203" s="149">
        <f t="shared" si="28"/>
        <v>231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708</v>
      </c>
      <c r="Q204" s="81">
        <v>727</v>
      </c>
      <c r="R204" s="81">
        <f t="shared" si="27"/>
        <v>19</v>
      </c>
      <c r="S204" s="149">
        <f t="shared" si="28"/>
        <v>21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193</v>
      </c>
      <c r="Q205" s="81">
        <v>189</v>
      </c>
      <c r="R205" s="81">
        <f t="shared" si="27"/>
        <v>-4</v>
      </c>
      <c r="S205" s="149">
        <f t="shared" si="28"/>
        <v>-15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1138</v>
      </c>
      <c r="Q206" s="81">
        <v>1121</v>
      </c>
      <c r="R206" s="81">
        <f t="shared" si="27"/>
        <v>-17</v>
      </c>
      <c r="S206" s="149">
        <f t="shared" si="28"/>
        <v>-2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215</v>
      </c>
      <c r="Q207" s="81">
        <v>222</v>
      </c>
      <c r="R207" s="81">
        <f t="shared" si="27"/>
        <v>7</v>
      </c>
      <c r="S207" s="149">
        <f t="shared" si="28"/>
        <v>8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29</v>
      </c>
      <c r="Q208" s="81">
        <v>29</v>
      </c>
      <c r="R208" s="81">
        <f t="shared" si="27"/>
        <v>0</v>
      </c>
      <c r="S208" s="149">
        <f t="shared" si="28"/>
        <v>0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16447</v>
      </c>
      <c r="Q209" s="81">
        <v>16534</v>
      </c>
      <c r="R209" s="81">
        <f t="shared" si="27"/>
        <v>87</v>
      </c>
      <c r="S209" s="149">
        <f t="shared" si="28"/>
        <v>1456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7954</v>
      </c>
      <c r="Q210" s="81">
        <v>8098</v>
      </c>
      <c r="R210" s="81">
        <f t="shared" si="27"/>
        <v>144</v>
      </c>
      <c r="S210" s="149">
        <f t="shared" si="28"/>
        <v>521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1009</v>
      </c>
      <c r="Q211" s="81">
        <v>942</v>
      </c>
      <c r="R211" s="81">
        <f t="shared" si="27"/>
        <v>-67</v>
      </c>
      <c r="S211" s="149">
        <f t="shared" si="28"/>
        <v>379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43938</v>
      </c>
      <c r="Q212" s="66">
        <f>SUM(Q200:Q211)</f>
        <v>44643</v>
      </c>
      <c r="R212" s="66">
        <f>SUM(R200:R211)</f>
        <v>705</v>
      </c>
      <c r="S212" s="146">
        <f>SUM(S200:S211)</f>
        <v>4018</v>
      </c>
    </row>
    <row r="213" spans="1:19" ht="9.75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5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5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25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5" customHeight="1" x14ac:dyDescent="0.2">
      <c r="A220" s="226" t="s">
        <v>179</v>
      </c>
      <c r="B220" s="226"/>
      <c r="C220" s="226"/>
      <c r="D220" s="226"/>
      <c r="E220" s="226"/>
      <c r="F220" s="226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5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" customHeight="1" x14ac:dyDescent="0.2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</row>
    <row r="226" spans="1:19" ht="18.75" customHeight="1" x14ac:dyDescent="0.2">
      <c r="A226" s="223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9">
        <v>2022</v>
      </c>
      <c r="Q226" s="219"/>
      <c r="R226" s="220" t="s">
        <v>182</v>
      </c>
      <c r="S226" s="220" t="s">
        <v>183</v>
      </c>
    </row>
    <row r="227" spans="1:19" ht="18.75" customHeight="1" x14ac:dyDescent="0.2">
      <c r="A227" s="224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138</v>
      </c>
      <c r="Q227" s="123" t="s">
        <v>139</v>
      </c>
      <c r="R227" s="221"/>
      <c r="S227" s="221"/>
    </row>
    <row r="228" spans="1:19" s="167" customFormat="1" ht="12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7978</v>
      </c>
      <c r="Q228" s="81">
        <v>7927</v>
      </c>
      <c r="R228" s="81">
        <f>Q228-P228</f>
        <v>-51</v>
      </c>
      <c r="S228" s="149">
        <f>Q228-O228</f>
        <v>639</v>
      </c>
    </row>
    <row r="229" spans="1:19" s="126" customFormat="1" ht="12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93</v>
      </c>
      <c r="Q229" s="81">
        <v>120</v>
      </c>
      <c r="R229" s="81">
        <f t="shared" ref="R229:R239" si="30">Q229-P229</f>
        <v>27</v>
      </c>
      <c r="S229" s="149">
        <f t="shared" ref="S229:S239" si="31">Q229-O229</f>
        <v>28</v>
      </c>
    </row>
    <row r="230" spans="1:19" s="126" customFormat="1" ht="12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915</v>
      </c>
      <c r="Q230" s="81">
        <v>1047</v>
      </c>
      <c r="R230" s="81">
        <f t="shared" si="30"/>
        <v>132</v>
      </c>
      <c r="S230" s="149">
        <f t="shared" si="31"/>
        <v>349</v>
      </c>
    </row>
    <row r="231" spans="1:19" ht="12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614</v>
      </c>
      <c r="Q231" s="81">
        <v>610</v>
      </c>
      <c r="R231" s="81">
        <f t="shared" si="30"/>
        <v>-4</v>
      </c>
      <c r="S231" s="149">
        <f t="shared" si="31"/>
        <v>29</v>
      </c>
    </row>
    <row r="232" spans="1:19" ht="12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2866</v>
      </c>
      <c r="Q232" s="81">
        <v>2952</v>
      </c>
      <c r="R232" s="81">
        <f t="shared" si="30"/>
        <v>86</v>
      </c>
      <c r="S232" s="149">
        <f t="shared" si="31"/>
        <v>127</v>
      </c>
    </row>
    <row r="233" spans="1:19" ht="12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1191</v>
      </c>
      <c r="Q233" s="81">
        <v>1216</v>
      </c>
      <c r="R233" s="81">
        <f t="shared" si="30"/>
        <v>25</v>
      </c>
      <c r="S233" s="149">
        <f t="shared" si="31"/>
        <v>56</v>
      </c>
    </row>
    <row r="234" spans="1:19" ht="12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5305</v>
      </c>
      <c r="Q234" s="81">
        <v>5436</v>
      </c>
      <c r="R234" s="81">
        <f t="shared" si="30"/>
        <v>131</v>
      </c>
      <c r="S234" s="149">
        <f t="shared" si="31"/>
        <v>332</v>
      </c>
    </row>
    <row r="235" spans="1:19" s="126" customFormat="1" ht="12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2899</v>
      </c>
      <c r="Q235" s="81">
        <v>2689</v>
      </c>
      <c r="R235" s="81">
        <f t="shared" si="30"/>
        <v>-210</v>
      </c>
      <c r="S235" s="149">
        <f t="shared" si="31"/>
        <v>-157</v>
      </c>
    </row>
    <row r="236" spans="1:19" s="126" customFormat="1" ht="12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387</v>
      </c>
      <c r="Q236" s="81">
        <v>420</v>
      </c>
      <c r="R236" s="81">
        <f t="shared" si="30"/>
        <v>33</v>
      </c>
      <c r="S236" s="149">
        <f t="shared" si="31"/>
        <v>102</v>
      </c>
    </row>
    <row r="237" spans="1:19" ht="12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452</v>
      </c>
      <c r="Q237" s="81">
        <v>473</v>
      </c>
      <c r="R237" s="81">
        <f t="shared" si="30"/>
        <v>21</v>
      </c>
      <c r="S237" s="149">
        <f t="shared" si="31"/>
        <v>7</v>
      </c>
    </row>
    <row r="238" spans="1:19" ht="12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1077</v>
      </c>
      <c r="Q238" s="81">
        <v>1092</v>
      </c>
      <c r="R238" s="81">
        <f t="shared" si="30"/>
        <v>15</v>
      </c>
      <c r="S238" s="149">
        <f t="shared" si="31"/>
        <v>100</v>
      </c>
    </row>
    <row r="239" spans="1:19" ht="12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1694</v>
      </c>
      <c r="Q239" s="81">
        <v>2752</v>
      </c>
      <c r="R239" s="81">
        <f t="shared" si="30"/>
        <v>1058</v>
      </c>
      <c r="S239" s="149">
        <f t="shared" si="31"/>
        <v>268</v>
      </c>
    </row>
    <row r="240" spans="1:19" ht="12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25471</v>
      </c>
      <c r="Q240" s="66">
        <f>SUM(Q228:Q239)</f>
        <v>26734</v>
      </c>
      <c r="R240" s="66">
        <f>SUM(R228:R239)</f>
        <v>1263</v>
      </c>
      <c r="S240" s="146">
        <f>SUM(S228:S239)</f>
        <v>1880</v>
      </c>
    </row>
    <row r="241" spans="1:19" ht="11.25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1.25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" customHeight="1" x14ac:dyDescent="0.2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</row>
    <row r="245" spans="1:19" ht="18" customHeight="1" x14ac:dyDescent="0.2">
      <c r="A245" s="223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9">
        <v>2022</v>
      </c>
      <c r="Q245" s="219"/>
      <c r="R245" s="220" t="s">
        <v>182</v>
      </c>
      <c r="S245" s="220" t="s">
        <v>183</v>
      </c>
    </row>
    <row r="246" spans="1:19" ht="18" customHeight="1" x14ac:dyDescent="0.2">
      <c r="A246" s="224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138</v>
      </c>
      <c r="Q246" s="123" t="s">
        <v>139</v>
      </c>
      <c r="R246" s="221"/>
      <c r="S246" s="221"/>
    </row>
    <row r="247" spans="1:19" ht="12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212</v>
      </c>
      <c r="Q247" s="81">
        <v>212</v>
      </c>
      <c r="R247" s="81">
        <f>Q247-P247</f>
        <v>0</v>
      </c>
      <c r="S247" s="149">
        <f>Q247-O247</f>
        <v>-15</v>
      </c>
    </row>
    <row r="248" spans="1:19" ht="12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62608</v>
      </c>
      <c r="Q248" s="81">
        <v>63458</v>
      </c>
      <c r="R248" s="81">
        <f t="shared" ref="R248:R258" si="33">Q248-P248</f>
        <v>850</v>
      </c>
      <c r="S248" s="149">
        <f t="shared" ref="S248:S258" si="34">Q248-O248</f>
        <v>2178</v>
      </c>
    </row>
    <row r="249" spans="1:19" ht="12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664750</v>
      </c>
      <c r="Q249" s="81">
        <v>666729</v>
      </c>
      <c r="R249" s="81">
        <f t="shared" si="33"/>
        <v>1979</v>
      </c>
      <c r="S249" s="149">
        <f t="shared" si="34"/>
        <v>3036</v>
      </c>
    </row>
    <row r="250" spans="1:19" s="126" customFormat="1" ht="12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4650</v>
      </c>
      <c r="Q250" s="81">
        <v>4684</v>
      </c>
      <c r="R250" s="81">
        <f t="shared" si="33"/>
        <v>34</v>
      </c>
      <c r="S250" s="149">
        <f t="shared" si="34"/>
        <v>196</v>
      </c>
    </row>
    <row r="251" spans="1:19" s="126" customFormat="1" ht="12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582</v>
      </c>
      <c r="Q251" s="81">
        <v>578</v>
      </c>
      <c r="R251" s="81">
        <f t="shared" si="33"/>
        <v>-4</v>
      </c>
      <c r="S251" s="149">
        <f t="shared" si="34"/>
        <v>-19</v>
      </c>
    </row>
    <row r="252" spans="1:19" ht="12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1402</v>
      </c>
      <c r="Q252" s="81">
        <v>1423</v>
      </c>
      <c r="R252" s="81">
        <f t="shared" si="33"/>
        <v>21</v>
      </c>
      <c r="S252" s="149">
        <f t="shared" si="34"/>
        <v>105</v>
      </c>
    </row>
    <row r="253" spans="1:19" ht="12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31</v>
      </c>
      <c r="Q253" s="81">
        <v>31</v>
      </c>
      <c r="R253" s="81">
        <f t="shared" si="33"/>
        <v>0</v>
      </c>
      <c r="S253" s="149">
        <f t="shared" si="34"/>
        <v>-10</v>
      </c>
    </row>
    <row r="254" spans="1:19" ht="12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105884</v>
      </c>
      <c r="Q254" s="81">
        <v>107074</v>
      </c>
      <c r="R254" s="81">
        <f t="shared" si="33"/>
        <v>1190</v>
      </c>
      <c r="S254" s="149">
        <f t="shared" si="34"/>
        <v>2865</v>
      </c>
    </row>
    <row r="255" spans="1:19" ht="12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128445</v>
      </c>
      <c r="Q255" s="81">
        <v>128207</v>
      </c>
      <c r="R255" s="81">
        <f t="shared" si="33"/>
        <v>-238</v>
      </c>
      <c r="S255" s="149">
        <f t="shared" si="34"/>
        <v>2158</v>
      </c>
    </row>
    <row r="256" spans="1:19" ht="12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31140</v>
      </c>
      <c r="Q256" s="81">
        <v>31050</v>
      </c>
      <c r="R256" s="81">
        <f t="shared" si="33"/>
        <v>-90</v>
      </c>
      <c r="S256" s="149">
        <f t="shared" si="34"/>
        <v>92</v>
      </c>
    </row>
    <row r="257" spans="1:19" ht="12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429888</v>
      </c>
      <c r="Q257" s="81">
        <v>434729</v>
      </c>
      <c r="R257" s="81">
        <f t="shared" si="33"/>
        <v>4841</v>
      </c>
      <c r="S257" s="149">
        <f t="shared" si="34"/>
        <v>12278</v>
      </c>
    </row>
    <row r="258" spans="1:19" ht="12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6684</v>
      </c>
      <c r="Q258" s="81">
        <v>6527</v>
      </c>
      <c r="R258" s="81">
        <f t="shared" si="33"/>
        <v>-157</v>
      </c>
      <c r="S258" s="149">
        <f t="shared" si="34"/>
        <v>9</v>
      </c>
    </row>
    <row r="259" spans="1:19" ht="12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1436276</v>
      </c>
      <c r="Q259" s="66">
        <f>SUM(Q247:Q258)</f>
        <v>1444702</v>
      </c>
      <c r="R259" s="66">
        <f>SUM(R247:R258)</f>
        <v>8426</v>
      </c>
      <c r="S259" s="146">
        <f>SUM(S247:S258)</f>
        <v>22873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1874622</v>
      </c>
      <c r="Q261" s="107">
        <f>Q21+Q36+Q65+Q83+Q107+Q126+Q154+Q167+Q193+Q212+Q240+Q259</f>
        <v>1886776</v>
      </c>
      <c r="R261" s="107">
        <f>R21+R36+R65+R83+R107+R126+R154+R167+R193+R212+R240+R259</f>
        <v>12154</v>
      </c>
      <c r="S261" s="107">
        <f>S21+S36+S65+S83+S107+S126+S154+S167+S193+S212+S240+S259</f>
        <v>36777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  <mergeCell ref="A2:F2"/>
    <mergeCell ref="A7:S7"/>
    <mergeCell ref="A8:S8"/>
    <mergeCell ref="A24:S24"/>
    <mergeCell ref="A25:S25"/>
    <mergeCell ref="A9:A10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R112:R113"/>
    <mergeCell ref="P138:Q138"/>
    <mergeCell ref="R138:R139"/>
    <mergeCell ref="P159:Q159"/>
    <mergeCell ref="R159:R160"/>
    <mergeCell ref="P245:Q245"/>
    <mergeCell ref="R245:R246"/>
    <mergeCell ref="P183:Q183"/>
    <mergeCell ref="R183:R184"/>
    <mergeCell ref="P198:Q198"/>
    <mergeCell ref="R198:R199"/>
    <mergeCell ref="P226:Q226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42578125" defaultRowHeight="12.75" customHeight="1" x14ac:dyDescent="0.2"/>
  <cols>
    <col min="1" max="1" width="26" style="2" customWidth="1"/>
    <col min="2" max="13" width="8.42578125" style="2" customWidth="1"/>
    <col min="14" max="16384" width="10.42578125" style="2"/>
  </cols>
  <sheetData>
    <row r="1" spans="1:13" s="36" customFormat="1" ht="18" x14ac:dyDescent="0.25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4.25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4.25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" x14ac:dyDescent="0.25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4.25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75" customHeight="1" x14ac:dyDescent="0.2">
      <c r="A84" s="5"/>
    </row>
    <row r="85" spans="1:13" ht="11.25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2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" x14ac:dyDescent="0.25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4.25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2.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" x14ac:dyDescent="0.25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4.25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25" customHeight="1" x14ac:dyDescent="0.2">
      <c r="A168" s="5"/>
    </row>
    <row r="169" spans="1:13" ht="8.2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1.25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" x14ac:dyDescent="0.25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4.25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1.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" x14ac:dyDescent="0.25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4.25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75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2022-04-07T16:44:55Z</dcterms:modified>
</cp:coreProperties>
</file>