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ieg\OneDrive\Escritorio\Respaldo_Susy\Actualizaciones pagina\Tabulados\"/>
    </mc:Choice>
  </mc:AlternateContent>
  <bookViews>
    <workbookView xWindow="0" yWindow="0" windowWidth="23040" windowHeight="9072"/>
  </bookViews>
  <sheets>
    <sheet name="ta_ener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 i="1" l="1"/>
  <c r="F39" i="1"/>
  <c r="L39" i="1" s="1"/>
  <c r="E39" i="1"/>
  <c r="D39" i="1"/>
  <c r="C39" i="1"/>
  <c r="B39" i="1"/>
  <c r="N38" i="1"/>
  <c r="L38" i="1"/>
  <c r="K38" i="1"/>
  <c r="M38" i="1" s="1"/>
  <c r="I38" i="1"/>
  <c r="H38" i="1"/>
  <c r="J38" i="1" s="1"/>
  <c r="G38" i="1"/>
  <c r="N37" i="1"/>
  <c r="L37" i="1"/>
  <c r="K37" i="1"/>
  <c r="M37" i="1" s="1"/>
  <c r="I37" i="1"/>
  <c r="H37" i="1"/>
  <c r="J37" i="1" s="1"/>
  <c r="G37" i="1"/>
  <c r="N36" i="1"/>
  <c r="L36" i="1"/>
  <c r="K36" i="1"/>
  <c r="M36" i="1" s="1"/>
  <c r="I36" i="1"/>
  <c r="H36" i="1"/>
  <c r="J36" i="1" s="1"/>
  <c r="G36" i="1"/>
  <c r="N35" i="1"/>
  <c r="L35" i="1"/>
  <c r="K35" i="1"/>
  <c r="M35" i="1" s="1"/>
  <c r="I35" i="1"/>
  <c r="H35" i="1"/>
  <c r="J35" i="1" s="1"/>
  <c r="G35" i="1"/>
  <c r="N34" i="1"/>
  <c r="L34" i="1"/>
  <c r="K34" i="1"/>
  <c r="M34" i="1" s="1"/>
  <c r="I34" i="1"/>
  <c r="H34" i="1"/>
  <c r="J34" i="1" s="1"/>
  <c r="G34" i="1"/>
  <c r="N33" i="1"/>
  <c r="L33" i="1"/>
  <c r="K33" i="1"/>
  <c r="M33" i="1" s="1"/>
  <c r="I33" i="1"/>
  <c r="H33" i="1"/>
  <c r="J33" i="1" s="1"/>
  <c r="G33" i="1"/>
  <c r="N32" i="1"/>
  <c r="L32" i="1"/>
  <c r="K32" i="1"/>
  <c r="M32" i="1" s="1"/>
  <c r="I32" i="1"/>
  <c r="H32" i="1"/>
  <c r="J32" i="1" s="1"/>
  <c r="G32" i="1"/>
  <c r="N31" i="1"/>
  <c r="L31" i="1"/>
  <c r="K31" i="1"/>
  <c r="M31" i="1" s="1"/>
  <c r="I31" i="1"/>
  <c r="H31" i="1"/>
  <c r="J31" i="1" s="1"/>
  <c r="G31" i="1"/>
  <c r="N30" i="1"/>
  <c r="L30" i="1"/>
  <c r="K30" i="1"/>
  <c r="M30" i="1" s="1"/>
  <c r="I30" i="1"/>
  <c r="H30" i="1"/>
  <c r="J30" i="1" s="1"/>
  <c r="G30" i="1"/>
  <c r="N29" i="1"/>
  <c r="L29" i="1"/>
  <c r="K29" i="1"/>
  <c r="M29" i="1" s="1"/>
  <c r="I29" i="1"/>
  <c r="H29" i="1"/>
  <c r="J29" i="1" s="1"/>
  <c r="G29" i="1"/>
  <c r="N28" i="1"/>
  <c r="L28" i="1"/>
  <c r="K28" i="1"/>
  <c r="M28" i="1" s="1"/>
  <c r="I28" i="1"/>
  <c r="H28" i="1"/>
  <c r="J28" i="1" s="1"/>
  <c r="G28" i="1"/>
  <c r="N27" i="1"/>
  <c r="L27" i="1"/>
  <c r="K27" i="1"/>
  <c r="M27" i="1" s="1"/>
  <c r="I27" i="1"/>
  <c r="H27" i="1"/>
  <c r="J27" i="1" s="1"/>
  <c r="G27" i="1"/>
  <c r="N26" i="1"/>
  <c r="L26" i="1"/>
  <c r="K26" i="1"/>
  <c r="M26" i="1" s="1"/>
  <c r="I26" i="1"/>
  <c r="H26" i="1"/>
  <c r="J26" i="1" s="1"/>
  <c r="G26" i="1"/>
  <c r="N25" i="1"/>
  <c r="L25" i="1"/>
  <c r="K25" i="1"/>
  <c r="M25" i="1" s="1"/>
  <c r="I25" i="1"/>
  <c r="H25" i="1"/>
  <c r="J25" i="1" s="1"/>
  <c r="G25" i="1"/>
  <c r="N24" i="1"/>
  <c r="L24" i="1"/>
  <c r="K24" i="1"/>
  <c r="M24" i="1" s="1"/>
  <c r="I24" i="1"/>
  <c r="H24" i="1"/>
  <c r="J24" i="1" s="1"/>
  <c r="G24" i="1"/>
  <c r="N23" i="1"/>
  <c r="L23" i="1"/>
  <c r="K23" i="1"/>
  <c r="M23" i="1" s="1"/>
  <c r="I23" i="1"/>
  <c r="H23" i="1"/>
  <c r="J23" i="1" s="1"/>
  <c r="G23" i="1"/>
  <c r="N22" i="1"/>
  <c r="L22" i="1"/>
  <c r="K22" i="1"/>
  <c r="M22" i="1" s="1"/>
  <c r="I22" i="1"/>
  <c r="H22" i="1"/>
  <c r="J22" i="1" s="1"/>
  <c r="G22" i="1"/>
  <c r="N21" i="1"/>
  <c r="L21" i="1"/>
  <c r="K21" i="1"/>
  <c r="M21" i="1" s="1"/>
  <c r="I21" i="1"/>
  <c r="H21" i="1"/>
  <c r="J21" i="1" s="1"/>
  <c r="G21" i="1"/>
  <c r="N20" i="1"/>
  <c r="L20" i="1"/>
  <c r="K20" i="1"/>
  <c r="M20" i="1" s="1"/>
  <c r="I20" i="1"/>
  <c r="H20" i="1"/>
  <c r="J20" i="1" s="1"/>
  <c r="G20" i="1"/>
  <c r="N19" i="1"/>
  <c r="L19" i="1"/>
  <c r="K19" i="1"/>
  <c r="M19" i="1" s="1"/>
  <c r="I19" i="1"/>
  <c r="H19" i="1"/>
  <c r="J19" i="1" s="1"/>
  <c r="G19" i="1"/>
  <c r="N18" i="1"/>
  <c r="L18" i="1"/>
  <c r="K18" i="1"/>
  <c r="M18" i="1" s="1"/>
  <c r="I18" i="1"/>
  <c r="H18" i="1"/>
  <c r="J18" i="1" s="1"/>
  <c r="G18" i="1"/>
  <c r="N17" i="1"/>
  <c r="L17" i="1"/>
  <c r="K17" i="1"/>
  <c r="M17" i="1" s="1"/>
  <c r="I17" i="1"/>
  <c r="H17" i="1"/>
  <c r="J17" i="1" s="1"/>
  <c r="G17" i="1"/>
  <c r="N16" i="1"/>
  <c r="L16" i="1"/>
  <c r="K16" i="1"/>
  <c r="M16" i="1" s="1"/>
  <c r="I16" i="1"/>
  <c r="H16" i="1"/>
  <c r="J16" i="1" s="1"/>
  <c r="G16" i="1"/>
  <c r="N15" i="1"/>
  <c r="L15" i="1"/>
  <c r="K15" i="1"/>
  <c r="M15" i="1" s="1"/>
  <c r="I15" i="1"/>
  <c r="H15" i="1"/>
  <c r="J15" i="1" s="1"/>
  <c r="G15" i="1"/>
  <c r="N14" i="1"/>
  <c r="L14" i="1"/>
  <c r="K14" i="1"/>
  <c r="M14" i="1" s="1"/>
  <c r="I14" i="1"/>
  <c r="H14" i="1"/>
  <c r="J14" i="1" s="1"/>
  <c r="G14" i="1"/>
  <c r="N13" i="1"/>
  <c r="L13" i="1"/>
  <c r="K13" i="1"/>
  <c r="M13" i="1" s="1"/>
  <c r="I13" i="1"/>
  <c r="H13" i="1"/>
  <c r="J13" i="1" s="1"/>
  <c r="G13" i="1"/>
  <c r="N12" i="1"/>
  <c r="L12" i="1"/>
  <c r="K12" i="1"/>
  <c r="M12" i="1" s="1"/>
  <c r="I12" i="1"/>
  <c r="H12" i="1"/>
  <c r="J12" i="1" s="1"/>
  <c r="G12" i="1"/>
  <c r="N11" i="1"/>
  <c r="L11" i="1"/>
  <c r="K11" i="1"/>
  <c r="M11" i="1" s="1"/>
  <c r="I11" i="1"/>
  <c r="H11" i="1"/>
  <c r="J11" i="1" s="1"/>
  <c r="G11" i="1"/>
  <c r="N10" i="1"/>
  <c r="L10" i="1"/>
  <c r="K10" i="1"/>
  <c r="M10" i="1" s="1"/>
  <c r="I10" i="1"/>
  <c r="H10" i="1"/>
  <c r="J10" i="1" s="1"/>
  <c r="G10" i="1"/>
  <c r="N9" i="1"/>
  <c r="L9" i="1"/>
  <c r="K9" i="1"/>
  <c r="M9" i="1" s="1"/>
  <c r="I9" i="1"/>
  <c r="H9" i="1"/>
  <c r="J9" i="1" s="1"/>
  <c r="G9" i="1"/>
  <c r="N8" i="1"/>
  <c r="L8" i="1"/>
  <c r="K8" i="1"/>
  <c r="M8" i="1" s="1"/>
  <c r="I8" i="1"/>
  <c r="H8" i="1"/>
  <c r="J8" i="1" s="1"/>
  <c r="G8" i="1"/>
  <c r="N7" i="1"/>
  <c r="L7" i="1"/>
  <c r="K7" i="1"/>
  <c r="M7" i="1" s="1"/>
  <c r="I7" i="1"/>
  <c r="H7" i="1"/>
  <c r="J7" i="1" s="1"/>
  <c r="G7" i="1"/>
  <c r="G39" i="1" l="1"/>
  <c r="H39" i="1"/>
</calcChain>
</file>

<file path=xl/sharedStrings.xml><?xml version="1.0" encoding="utf-8"?>
<sst xmlns="http://schemas.openxmlformats.org/spreadsheetml/2006/main" count="54" uniqueCount="50">
  <si>
    <t>Trabajadores asegurados</t>
  </si>
  <si>
    <t>Por entidad federativa</t>
  </si>
  <si>
    <t>2020-2023</t>
  </si>
  <si>
    <t>Entidad federativa</t>
  </si>
  <si>
    <t>2020
Diciembre</t>
  </si>
  <si>
    <t>2021
Diciembre</t>
  </si>
  <si>
    <t>2022
Diciembre</t>
  </si>
  <si>
    <t>2022
Enero</t>
  </si>
  <si>
    <t>2023
Enero</t>
  </si>
  <si>
    <t>Enero 2023 respecto a Diciembre 2022</t>
  </si>
  <si>
    <t>Enero 2023 respecto a Enero 2022</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</si>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</sst>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51">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4" fillId="2" borderId="1"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2"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0" fontId="7" fillId="0" borderId="0" xfId="0" applyFont="1" applyFill="1"/>
    <xf numFmtId="0" fontId="4" fillId="6" borderId="7" xfId="0" applyFont="1" applyFill="1" applyBorder="1" applyAlignment="1">
      <alignment horizontal="left" vertical="center" wrapText="1"/>
    </xf>
    <xf numFmtId="3" fontId="4" fillId="6" borderId="8" xfId="2" applyNumberFormat="1" applyFont="1" applyFill="1" applyBorder="1" applyAlignment="1">
      <alignment horizontal="right" vertical="center" wrapText="1"/>
    </xf>
    <xf numFmtId="3" fontId="4" fillId="6" borderId="8" xfId="0" applyNumberFormat="1" applyFont="1" applyFill="1" applyBorder="1"/>
    <xf numFmtId="3" fontId="6" fillId="6" borderId="7" xfId="2" applyNumberFormat="1" applyFont="1" applyFill="1" applyBorder="1" applyAlignment="1">
      <alignment horizontal="right" vertical="center" wrapText="1"/>
    </xf>
    <xf numFmtId="10" fontId="6" fillId="6" borderId="8" xfId="1" applyNumberFormat="1" applyFont="1" applyFill="1" applyBorder="1" applyAlignment="1">
      <alignment horizontal="right" vertical="center" wrapText="1"/>
    </xf>
    <xf numFmtId="3" fontId="6" fillId="6" borderId="8" xfId="0" applyNumberFormat="1" applyFont="1" applyFill="1" applyBorder="1"/>
    <xf numFmtId="3" fontId="6" fillId="6" borderId="4" xfId="0" applyNumberFormat="1" applyFont="1" applyFill="1" applyBorder="1"/>
    <xf numFmtId="3" fontId="6" fillId="6" borderId="8" xfId="0" applyNumberFormat="1" applyFont="1" applyFill="1" applyBorder="1" applyAlignment="1">
      <alignment horizontal="right" vertical="center" wrapText="1"/>
    </xf>
    <xf numFmtId="0" fontId="0" fillId="6" borderId="4" xfId="0" applyFont="1" applyFill="1" applyBorder="1"/>
    <xf numFmtId="0" fontId="7" fillId="0" borderId="0" xfId="0" applyFont="1"/>
    <xf numFmtId="0" fontId="0" fillId="4" borderId="0" xfId="0" applyFill="1"/>
    <xf numFmtId="3" fontId="8" fillId="0" borderId="0" xfId="0" applyNumberFormat="1" applyFont="1"/>
    <xf numFmtId="3" fontId="9" fillId="4" borderId="0" xfId="1" applyNumberFormat="1" applyFont="1" applyFill="1"/>
    <xf numFmtId="3" fontId="9" fillId="4" borderId="0" xfId="0" applyNumberFormat="1" applyFont="1" applyFill="1"/>
    <xf numFmtId="0" fontId="6" fillId="0" borderId="0" xfId="0" applyFont="1" applyBorder="1" applyAlignment="1">
      <alignment horizontal="left" wrapText="1"/>
    </xf>
    <xf numFmtId="0" fontId="4"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
  <sheetViews>
    <sheetView showGridLines="0" tabSelected="1" zoomScaleNormal="100" workbookViewId="0">
      <selection activeCell="O23" sqref="O23"/>
    </sheetView>
  </sheetViews>
  <sheetFormatPr baseColWidth="10" defaultColWidth="9.109375" defaultRowHeight="13.2" x14ac:dyDescent="0.25"/>
  <cols>
    <col min="1" max="1" width="26.109375" customWidth="1"/>
    <col min="2" max="2" width="10.33203125" customWidth="1"/>
    <col min="3" max="3" width="9.21875" customWidth="1"/>
    <col min="4" max="6" width="10.109375" customWidth="1"/>
    <col min="7" max="8" width="11.77734375" customWidth="1"/>
    <col min="9" max="10" width="14.88671875" customWidth="1"/>
    <col min="11" max="11" width="10.33203125" customWidth="1"/>
    <col min="12" max="12" width="9.88671875" customWidth="1"/>
    <col min="13" max="14" width="15.6640625" customWidth="1"/>
  </cols>
  <sheetData>
    <row r="1" spans="1:14" x14ac:dyDescent="0.25">
      <c r="A1" s="1" t="s">
        <v>0</v>
      </c>
      <c r="B1" s="2"/>
      <c r="C1" s="2"/>
      <c r="D1" s="2"/>
      <c r="E1" s="2"/>
      <c r="F1" s="2"/>
      <c r="G1" s="2"/>
      <c r="H1" s="2"/>
      <c r="I1" s="2"/>
      <c r="J1" s="2"/>
      <c r="K1" s="2"/>
      <c r="L1" s="2"/>
      <c r="M1" s="2"/>
      <c r="N1" s="3"/>
    </row>
    <row r="2" spans="1:14" x14ac:dyDescent="0.25">
      <c r="A2" s="1" t="s">
        <v>1</v>
      </c>
      <c r="B2" s="2"/>
      <c r="C2" s="2"/>
      <c r="D2" s="2"/>
      <c r="E2" s="2"/>
      <c r="F2" s="2"/>
      <c r="G2" s="2"/>
      <c r="H2" s="2"/>
      <c r="I2" s="2"/>
      <c r="J2" s="2"/>
      <c r="K2" s="2"/>
      <c r="L2" s="2"/>
      <c r="M2" s="2"/>
      <c r="N2" s="3"/>
    </row>
    <row r="3" spans="1:14" x14ac:dyDescent="0.25">
      <c r="A3" s="1" t="s">
        <v>2</v>
      </c>
      <c r="B3" s="4"/>
      <c r="C3" s="4"/>
      <c r="D3" s="4"/>
      <c r="E3" s="4"/>
      <c r="F3" s="4"/>
      <c r="G3" s="4"/>
      <c r="H3" s="4"/>
      <c r="I3" s="4"/>
      <c r="J3" s="4"/>
      <c r="K3" s="4"/>
      <c r="L3" s="4"/>
      <c r="M3" s="4"/>
      <c r="N3" s="5"/>
    </row>
    <row r="4" spans="1:14" x14ac:dyDescent="0.25">
      <c r="A4" s="6"/>
      <c r="B4" s="6"/>
      <c r="C4" s="6"/>
      <c r="D4" s="6"/>
      <c r="E4" s="6"/>
      <c r="F4" s="6"/>
      <c r="G4" s="6"/>
      <c r="H4" s="6"/>
      <c r="I4" s="6"/>
      <c r="J4" s="6"/>
      <c r="K4" s="6"/>
      <c r="L4" s="6"/>
      <c r="M4" s="6"/>
      <c r="N4" s="6"/>
    </row>
    <row r="5" spans="1:14" ht="18" customHeight="1" x14ac:dyDescent="0.25">
      <c r="A5" s="7" t="s">
        <v>3</v>
      </c>
      <c r="B5" s="8" t="s">
        <v>4</v>
      </c>
      <c r="C5" s="8" t="s">
        <v>5</v>
      </c>
      <c r="D5" s="8" t="s">
        <v>6</v>
      </c>
      <c r="E5" s="8" t="s">
        <v>7</v>
      </c>
      <c r="F5" s="8" t="s">
        <v>8</v>
      </c>
      <c r="G5" s="9" t="s">
        <v>9</v>
      </c>
      <c r="H5" s="9"/>
      <c r="I5" s="9"/>
      <c r="J5" s="9"/>
      <c r="K5" s="10" t="s">
        <v>10</v>
      </c>
      <c r="L5" s="9"/>
      <c r="M5" s="9"/>
      <c r="N5" s="9"/>
    </row>
    <row r="6" spans="1:14" ht="23.1" customHeight="1" x14ac:dyDescent="0.25">
      <c r="A6" s="11"/>
      <c r="B6" s="12"/>
      <c r="C6" s="12"/>
      <c r="D6" s="12"/>
      <c r="E6" s="12"/>
      <c r="F6" s="12"/>
      <c r="G6" s="13" t="s">
        <v>11</v>
      </c>
      <c r="H6" s="14" t="s">
        <v>12</v>
      </c>
      <c r="I6" s="14" t="s">
        <v>13</v>
      </c>
      <c r="J6" s="15" t="s">
        <v>14</v>
      </c>
      <c r="K6" s="14" t="s">
        <v>11</v>
      </c>
      <c r="L6" s="14" t="s">
        <v>12</v>
      </c>
      <c r="M6" s="14" t="s">
        <v>13</v>
      </c>
      <c r="N6" s="15" t="s">
        <v>14</v>
      </c>
    </row>
    <row r="7" spans="1:14" ht="12.75" customHeight="1" x14ac:dyDescent="0.25">
      <c r="A7" s="16" t="s">
        <v>15</v>
      </c>
      <c r="B7" s="17">
        <v>321424</v>
      </c>
      <c r="C7" s="17">
        <v>335529</v>
      </c>
      <c r="D7" s="17">
        <v>342215</v>
      </c>
      <c r="E7" s="17">
        <v>338642</v>
      </c>
      <c r="F7" s="17">
        <v>344328</v>
      </c>
      <c r="G7" s="18">
        <f>F7-D7</f>
        <v>2113</v>
      </c>
      <c r="H7" s="19">
        <f>F7/D7-1</f>
        <v>6.1744809549553192E-3</v>
      </c>
      <c r="I7" s="17">
        <f>_xlfn.RANK.EQ(G7,$G$7:$G$38)</f>
        <v>14</v>
      </c>
      <c r="J7" s="20">
        <f>_xlfn.RANK.EQ(H7,$H$7:$H$38)</f>
        <v>15</v>
      </c>
      <c r="K7" s="21">
        <f>F7-E7</f>
        <v>5686</v>
      </c>
      <c r="L7" s="19">
        <f>F7/E7-1</f>
        <v>1.6790593015633126E-2</v>
      </c>
      <c r="M7" s="22">
        <f>_xlfn.RANK.EQ(K7,$K$7:$K$38)</f>
        <v>26</v>
      </c>
      <c r="N7" s="23">
        <f>_xlfn.RANK.EQ(L7,$L$7:$L$38)</f>
        <v>26</v>
      </c>
    </row>
    <row r="8" spans="1:14" x14ac:dyDescent="0.25">
      <c r="A8" s="16" t="s">
        <v>16</v>
      </c>
      <c r="B8" s="17">
        <v>944174</v>
      </c>
      <c r="C8" s="17">
        <v>1004354</v>
      </c>
      <c r="D8" s="17">
        <v>1042740</v>
      </c>
      <c r="E8" s="17">
        <v>1024758</v>
      </c>
      <c r="F8" s="17">
        <v>1061576</v>
      </c>
      <c r="G8" s="18">
        <f t="shared" ref="G8:G38" si="0">F8-D8</f>
        <v>18836</v>
      </c>
      <c r="H8" s="19">
        <f t="shared" ref="H8:H38" si="1">F8/D8-1</f>
        <v>1.8063946909104844E-2</v>
      </c>
      <c r="I8" s="17">
        <f t="shared" ref="I8:I38" si="2">_xlfn.RANK.EQ(G8,$G$7:$G$38)</f>
        <v>1</v>
      </c>
      <c r="J8" s="20">
        <f t="shared" ref="J8:J38" si="3">_xlfn.RANK.EQ(H8,$H$7:$H$38)</f>
        <v>4</v>
      </c>
      <c r="K8" s="21">
        <f t="shared" ref="K8:K39" si="4">F8-E8</f>
        <v>36818</v>
      </c>
      <c r="L8" s="19">
        <f t="shared" ref="L8:L39" si="5">F8/E8-1</f>
        <v>3.5928482627117786E-2</v>
      </c>
      <c r="M8" s="22">
        <f t="shared" ref="M8:M38" si="6">_xlfn.RANK.EQ(K8,$K$7:$K$38)</f>
        <v>5</v>
      </c>
      <c r="N8" s="23">
        <f t="shared" ref="N8:N38" si="7">_xlfn.RANK.EQ(L8,$L$7:$L$38)</f>
        <v>18</v>
      </c>
    </row>
    <row r="9" spans="1:14" x14ac:dyDescent="0.25">
      <c r="A9" s="16" t="s">
        <v>17</v>
      </c>
      <c r="B9" s="17">
        <v>170112</v>
      </c>
      <c r="C9" s="17">
        <v>190885</v>
      </c>
      <c r="D9" s="17">
        <v>210207</v>
      </c>
      <c r="E9" s="17">
        <v>192789</v>
      </c>
      <c r="F9" s="17">
        <v>212135</v>
      </c>
      <c r="G9" s="18">
        <f t="shared" si="0"/>
        <v>1928</v>
      </c>
      <c r="H9" s="19">
        <f t="shared" si="1"/>
        <v>9.1719114967627746E-3</v>
      </c>
      <c r="I9" s="17">
        <f t="shared" si="2"/>
        <v>15</v>
      </c>
      <c r="J9" s="20">
        <f t="shared" si="3"/>
        <v>10</v>
      </c>
      <c r="K9" s="21">
        <f t="shared" si="4"/>
        <v>19346</v>
      </c>
      <c r="L9" s="19">
        <f t="shared" si="5"/>
        <v>0.10034804890320514</v>
      </c>
      <c r="M9" s="22">
        <f t="shared" si="6"/>
        <v>14</v>
      </c>
      <c r="N9" s="23">
        <f t="shared" si="7"/>
        <v>2</v>
      </c>
    </row>
    <row r="10" spans="1:14" ht="15" customHeight="1" x14ac:dyDescent="0.25">
      <c r="A10" s="16" t="s">
        <v>18</v>
      </c>
      <c r="B10" s="17">
        <v>125731</v>
      </c>
      <c r="C10" s="17">
        <v>131218</v>
      </c>
      <c r="D10" s="17">
        <v>137105</v>
      </c>
      <c r="E10" s="17">
        <v>131690</v>
      </c>
      <c r="F10" s="17">
        <v>138820</v>
      </c>
      <c r="G10" s="18">
        <f t="shared" si="0"/>
        <v>1715</v>
      </c>
      <c r="H10" s="19">
        <f t="shared" si="1"/>
        <v>1.2508661245031139E-2</v>
      </c>
      <c r="I10" s="17">
        <f t="shared" si="2"/>
        <v>16</v>
      </c>
      <c r="J10" s="20">
        <f t="shared" si="3"/>
        <v>6</v>
      </c>
      <c r="K10" s="21">
        <f t="shared" si="4"/>
        <v>7130</v>
      </c>
      <c r="L10" s="19">
        <f t="shared" si="5"/>
        <v>5.4142303895512223E-2</v>
      </c>
      <c r="M10" s="22">
        <f t="shared" si="6"/>
        <v>24</v>
      </c>
      <c r="N10" s="23">
        <f t="shared" si="7"/>
        <v>9</v>
      </c>
    </row>
    <row r="11" spans="1:14" x14ac:dyDescent="0.25">
      <c r="A11" s="16" t="s">
        <v>19</v>
      </c>
      <c r="B11" s="17">
        <v>221463</v>
      </c>
      <c r="C11" s="17">
        <v>235059</v>
      </c>
      <c r="D11" s="17">
        <v>241142</v>
      </c>
      <c r="E11" s="17">
        <v>231464</v>
      </c>
      <c r="F11" s="17">
        <v>240012</v>
      </c>
      <c r="G11" s="18">
        <f t="shared" si="0"/>
        <v>-1130</v>
      </c>
      <c r="H11" s="19">
        <f t="shared" si="1"/>
        <v>-4.6860356138707093E-3</v>
      </c>
      <c r="I11" s="17">
        <f t="shared" si="2"/>
        <v>27</v>
      </c>
      <c r="J11" s="20">
        <f t="shared" si="3"/>
        <v>28</v>
      </c>
      <c r="K11" s="21">
        <f t="shared" si="4"/>
        <v>8548</v>
      </c>
      <c r="L11" s="19">
        <f t="shared" si="5"/>
        <v>3.6930148964849918E-2</v>
      </c>
      <c r="M11" s="22">
        <f t="shared" si="6"/>
        <v>22</v>
      </c>
      <c r="N11" s="23">
        <f t="shared" si="7"/>
        <v>17</v>
      </c>
    </row>
    <row r="12" spans="1:14" x14ac:dyDescent="0.25">
      <c r="A12" s="16" t="s">
        <v>20</v>
      </c>
      <c r="B12" s="17">
        <v>903594</v>
      </c>
      <c r="C12" s="17">
        <v>930477</v>
      </c>
      <c r="D12" s="17">
        <v>962905</v>
      </c>
      <c r="E12" s="17">
        <v>945569</v>
      </c>
      <c r="F12" s="17">
        <v>974271</v>
      </c>
      <c r="G12" s="18">
        <f t="shared" si="0"/>
        <v>11366</v>
      </c>
      <c r="H12" s="19">
        <f t="shared" si="1"/>
        <v>1.1803864347988746E-2</v>
      </c>
      <c r="I12" s="17">
        <f t="shared" si="2"/>
        <v>5</v>
      </c>
      <c r="J12" s="20">
        <f t="shared" si="3"/>
        <v>7</v>
      </c>
      <c r="K12" s="21">
        <f t="shared" si="4"/>
        <v>28702</v>
      </c>
      <c r="L12" s="19">
        <f t="shared" si="5"/>
        <v>3.0354210004769566E-2</v>
      </c>
      <c r="M12" s="22">
        <f t="shared" si="6"/>
        <v>9</v>
      </c>
      <c r="N12" s="23">
        <f t="shared" si="7"/>
        <v>20</v>
      </c>
    </row>
    <row r="13" spans="1:14" x14ac:dyDescent="0.25">
      <c r="A13" s="16" t="s">
        <v>21</v>
      </c>
      <c r="B13" s="17">
        <v>3246669</v>
      </c>
      <c r="C13" s="17">
        <v>3312592</v>
      </c>
      <c r="D13" s="17">
        <v>3394982</v>
      </c>
      <c r="E13" s="17">
        <v>3301167</v>
      </c>
      <c r="F13" s="17">
        <v>3378694</v>
      </c>
      <c r="G13" s="18">
        <f t="shared" si="0"/>
        <v>-16288</v>
      </c>
      <c r="H13" s="19">
        <f t="shared" si="1"/>
        <v>-4.7976690303512814E-3</v>
      </c>
      <c r="I13" s="17">
        <f t="shared" si="2"/>
        <v>32</v>
      </c>
      <c r="J13" s="20">
        <f t="shared" si="3"/>
        <v>29</v>
      </c>
      <c r="K13" s="21">
        <f t="shared" si="4"/>
        <v>77527</v>
      </c>
      <c r="L13" s="19">
        <f t="shared" si="5"/>
        <v>2.348472525019174E-2</v>
      </c>
      <c r="M13" s="22">
        <f t="shared" si="6"/>
        <v>3</v>
      </c>
      <c r="N13" s="23">
        <f t="shared" si="7"/>
        <v>23</v>
      </c>
    </row>
    <row r="14" spans="1:14" x14ac:dyDescent="0.25">
      <c r="A14" s="16" t="s">
        <v>22</v>
      </c>
      <c r="B14" s="17">
        <v>757473</v>
      </c>
      <c r="C14" s="17">
        <v>789468</v>
      </c>
      <c r="D14" s="17">
        <v>825159</v>
      </c>
      <c r="E14" s="17">
        <v>799551</v>
      </c>
      <c r="F14" s="17">
        <v>832725</v>
      </c>
      <c r="G14" s="18">
        <f t="shared" si="0"/>
        <v>7566</v>
      </c>
      <c r="H14" s="19">
        <f t="shared" si="1"/>
        <v>9.1691419471884306E-3</v>
      </c>
      <c r="I14" s="17">
        <f t="shared" si="2"/>
        <v>8</v>
      </c>
      <c r="J14" s="20">
        <f t="shared" si="3"/>
        <v>11</v>
      </c>
      <c r="K14" s="21">
        <f t="shared" si="4"/>
        <v>33174</v>
      </c>
      <c r="L14" s="19">
        <f t="shared" si="5"/>
        <v>4.1490786704037719E-2</v>
      </c>
      <c r="M14" s="22">
        <f t="shared" si="6"/>
        <v>8</v>
      </c>
      <c r="N14" s="23">
        <f t="shared" si="7"/>
        <v>15</v>
      </c>
    </row>
    <row r="15" spans="1:14" x14ac:dyDescent="0.25">
      <c r="A15" s="16" t="s">
        <v>23</v>
      </c>
      <c r="B15" s="17">
        <v>135945</v>
      </c>
      <c r="C15" s="17">
        <v>140370</v>
      </c>
      <c r="D15" s="17">
        <v>147281</v>
      </c>
      <c r="E15" s="17">
        <v>142113</v>
      </c>
      <c r="F15" s="17">
        <v>148132</v>
      </c>
      <c r="G15" s="18">
        <f t="shared" si="0"/>
        <v>851</v>
      </c>
      <c r="H15" s="19">
        <f t="shared" si="1"/>
        <v>5.7780704911021274E-3</v>
      </c>
      <c r="I15" s="17">
        <f t="shared" si="2"/>
        <v>21</v>
      </c>
      <c r="J15" s="20">
        <f t="shared" si="3"/>
        <v>17</v>
      </c>
      <c r="K15" s="21">
        <f t="shared" si="4"/>
        <v>6019</v>
      </c>
      <c r="L15" s="19">
        <f t="shared" si="5"/>
        <v>4.2353620006614356E-2</v>
      </c>
      <c r="M15" s="22">
        <f t="shared" si="6"/>
        <v>25</v>
      </c>
      <c r="N15" s="23">
        <f t="shared" si="7"/>
        <v>14</v>
      </c>
    </row>
    <row r="16" spans="1:14" x14ac:dyDescent="0.25">
      <c r="A16" s="16" t="s">
        <v>24</v>
      </c>
      <c r="B16" s="17">
        <v>239136</v>
      </c>
      <c r="C16" s="17">
        <v>254204</v>
      </c>
      <c r="D16" s="17">
        <v>256778</v>
      </c>
      <c r="E16" s="17">
        <v>256588</v>
      </c>
      <c r="F16" s="17">
        <v>258023</v>
      </c>
      <c r="G16" s="18">
        <f t="shared" si="0"/>
        <v>1245</v>
      </c>
      <c r="H16" s="19">
        <f t="shared" si="1"/>
        <v>4.8485462150185121E-3</v>
      </c>
      <c r="I16" s="17">
        <f t="shared" si="2"/>
        <v>19</v>
      </c>
      <c r="J16" s="20">
        <f t="shared" si="3"/>
        <v>20</v>
      </c>
      <c r="K16" s="21">
        <f t="shared" si="4"/>
        <v>1435</v>
      </c>
      <c r="L16" s="19">
        <f t="shared" si="5"/>
        <v>5.5926231936020976E-3</v>
      </c>
      <c r="M16" s="22">
        <f t="shared" si="6"/>
        <v>31</v>
      </c>
      <c r="N16" s="23">
        <f t="shared" si="7"/>
        <v>30</v>
      </c>
    </row>
    <row r="17" spans="1:14" x14ac:dyDescent="0.25">
      <c r="A17" s="16" t="s">
        <v>25</v>
      </c>
      <c r="B17" s="17">
        <v>1593415</v>
      </c>
      <c r="C17" s="17">
        <v>1650381</v>
      </c>
      <c r="D17" s="17">
        <v>1732700</v>
      </c>
      <c r="E17" s="17">
        <v>1659857</v>
      </c>
      <c r="F17" s="17">
        <v>1726186</v>
      </c>
      <c r="G17" s="18">
        <f t="shared" si="0"/>
        <v>-6514</v>
      </c>
      <c r="H17" s="19">
        <f t="shared" si="1"/>
        <v>-3.7594505684769297E-3</v>
      </c>
      <c r="I17" s="17">
        <f t="shared" si="2"/>
        <v>31</v>
      </c>
      <c r="J17" s="20">
        <f t="shared" si="3"/>
        <v>27</v>
      </c>
      <c r="K17" s="21">
        <f t="shared" si="4"/>
        <v>66329</v>
      </c>
      <c r="L17" s="19">
        <f t="shared" si="5"/>
        <v>3.99606713108418E-2</v>
      </c>
      <c r="M17" s="22">
        <f t="shared" si="6"/>
        <v>4</v>
      </c>
      <c r="N17" s="23">
        <f t="shared" si="7"/>
        <v>16</v>
      </c>
    </row>
    <row r="18" spans="1:14" x14ac:dyDescent="0.25">
      <c r="A18" s="16" t="s">
        <v>26</v>
      </c>
      <c r="B18" s="17">
        <v>973396</v>
      </c>
      <c r="C18" s="17">
        <v>1014873</v>
      </c>
      <c r="D18" s="17">
        <v>1041993</v>
      </c>
      <c r="E18" s="17">
        <v>1023139</v>
      </c>
      <c r="F18" s="17">
        <v>1047817</v>
      </c>
      <c r="G18" s="18">
        <f t="shared" si="0"/>
        <v>5824</v>
      </c>
      <c r="H18" s="19">
        <f t="shared" si="1"/>
        <v>5.5892889875459595E-3</v>
      </c>
      <c r="I18" s="17">
        <f t="shared" si="2"/>
        <v>10</v>
      </c>
      <c r="J18" s="20">
        <f t="shared" si="3"/>
        <v>18</v>
      </c>
      <c r="K18" s="21">
        <f t="shared" si="4"/>
        <v>24678</v>
      </c>
      <c r="L18" s="19">
        <f t="shared" si="5"/>
        <v>2.4119889868336575E-2</v>
      </c>
      <c r="M18" s="22">
        <f t="shared" si="6"/>
        <v>10</v>
      </c>
      <c r="N18" s="23">
        <f t="shared" si="7"/>
        <v>21</v>
      </c>
    </row>
    <row r="19" spans="1:14" x14ac:dyDescent="0.25">
      <c r="A19" s="16" t="s">
        <v>27</v>
      </c>
      <c r="B19" s="17">
        <v>146771</v>
      </c>
      <c r="C19" s="17">
        <v>153546</v>
      </c>
      <c r="D19" s="17">
        <v>159520</v>
      </c>
      <c r="E19" s="17">
        <v>147486</v>
      </c>
      <c r="F19" s="17">
        <v>156417</v>
      </c>
      <c r="G19" s="18">
        <f t="shared" si="0"/>
        <v>-3103</v>
      </c>
      <c r="H19" s="19">
        <f t="shared" si="1"/>
        <v>-1.9452106318956885E-2</v>
      </c>
      <c r="I19" s="17">
        <f>_xlfn.RANK.EQ(G19,$G$7:$G$38)</f>
        <v>30</v>
      </c>
      <c r="J19" s="20">
        <f>_xlfn.RANK.EQ(H19,$H$7:$H$38)</f>
        <v>32</v>
      </c>
      <c r="K19" s="21">
        <f t="shared" si="4"/>
        <v>8931</v>
      </c>
      <c r="L19" s="19">
        <f t="shared" si="5"/>
        <v>6.0554900126113642E-2</v>
      </c>
      <c r="M19" s="22">
        <f t="shared" si="6"/>
        <v>21</v>
      </c>
      <c r="N19" s="23">
        <f t="shared" si="7"/>
        <v>6</v>
      </c>
    </row>
    <row r="20" spans="1:14" s="24" customFormat="1" x14ac:dyDescent="0.25">
      <c r="A20" s="16" t="s">
        <v>28</v>
      </c>
      <c r="B20" s="17">
        <v>218499</v>
      </c>
      <c r="C20" s="17">
        <v>240431</v>
      </c>
      <c r="D20" s="17">
        <v>256643</v>
      </c>
      <c r="E20" s="17">
        <v>244265</v>
      </c>
      <c r="F20" s="17">
        <v>258198</v>
      </c>
      <c r="G20" s="18">
        <f t="shared" si="0"/>
        <v>1555</v>
      </c>
      <c r="H20" s="19">
        <f t="shared" si="1"/>
        <v>6.0590002454772307E-3</v>
      </c>
      <c r="I20" s="17">
        <f t="shared" si="2"/>
        <v>18</v>
      </c>
      <c r="J20" s="20">
        <f t="shared" si="3"/>
        <v>16</v>
      </c>
      <c r="K20" s="21">
        <f t="shared" si="4"/>
        <v>13933</v>
      </c>
      <c r="L20" s="19">
        <f t="shared" si="5"/>
        <v>5.7040509282950902E-2</v>
      </c>
      <c r="M20" s="22">
        <f t="shared" si="6"/>
        <v>16</v>
      </c>
      <c r="N20" s="23">
        <f t="shared" si="7"/>
        <v>7</v>
      </c>
    </row>
    <row r="21" spans="1:14" s="33" customFormat="1" x14ac:dyDescent="0.25">
      <c r="A21" s="25" t="s">
        <v>29</v>
      </c>
      <c r="B21" s="26">
        <v>1780367</v>
      </c>
      <c r="C21" s="26">
        <v>1849999</v>
      </c>
      <c r="D21" s="26">
        <v>1932962</v>
      </c>
      <c r="E21" s="26">
        <v>1861159</v>
      </c>
      <c r="F21" s="26">
        <v>1951256</v>
      </c>
      <c r="G21" s="27">
        <f t="shared" si="0"/>
        <v>18294</v>
      </c>
      <c r="H21" s="28">
        <f t="shared" si="1"/>
        <v>9.464231578272031E-3</v>
      </c>
      <c r="I21" s="26">
        <f>_xlfn.RANK.EQ(G21,$G$7:$G$38)</f>
        <v>2</v>
      </c>
      <c r="J21" s="29">
        <f>_xlfn.RANK.EQ(H21,$H$7:$H$38)</f>
        <v>9</v>
      </c>
      <c r="K21" s="30">
        <f>F21-E21</f>
        <v>90097</v>
      </c>
      <c r="L21" s="28">
        <f>F21/E21-1</f>
        <v>4.8409082727483232E-2</v>
      </c>
      <c r="M21" s="31">
        <f>_xlfn.RANK.EQ(K21,$K$7:$K$38)</f>
        <v>1</v>
      </c>
      <c r="N21" s="32">
        <f>_xlfn.RANK.EQ(L21,$L$7:$L$38)</f>
        <v>11</v>
      </c>
    </row>
    <row r="22" spans="1:14" x14ac:dyDescent="0.25">
      <c r="A22" s="16" t="s">
        <v>30</v>
      </c>
      <c r="B22" s="17">
        <v>461602</v>
      </c>
      <c r="C22" s="17">
        <v>465270</v>
      </c>
      <c r="D22" s="17">
        <v>474615</v>
      </c>
      <c r="E22" s="17">
        <v>465152</v>
      </c>
      <c r="F22" s="17">
        <v>476174</v>
      </c>
      <c r="G22" s="18">
        <f t="shared" si="0"/>
        <v>1559</v>
      </c>
      <c r="H22" s="19">
        <f t="shared" si="1"/>
        <v>3.2847676537826054E-3</v>
      </c>
      <c r="I22" s="17">
        <f t="shared" si="2"/>
        <v>17</v>
      </c>
      <c r="J22" s="20">
        <f t="shared" si="3"/>
        <v>21</v>
      </c>
      <c r="K22" s="21">
        <f t="shared" si="4"/>
        <v>11022</v>
      </c>
      <c r="L22" s="19">
        <f t="shared" si="5"/>
        <v>2.3695480187121643E-2</v>
      </c>
      <c r="M22" s="22">
        <f t="shared" si="6"/>
        <v>17</v>
      </c>
      <c r="N22" s="23">
        <f t="shared" si="7"/>
        <v>22</v>
      </c>
    </row>
    <row r="23" spans="1:14" x14ac:dyDescent="0.25">
      <c r="A23" s="16" t="s">
        <v>31</v>
      </c>
      <c r="B23" s="17">
        <v>205308</v>
      </c>
      <c r="C23" s="17">
        <v>213192</v>
      </c>
      <c r="D23" s="17">
        <v>215779</v>
      </c>
      <c r="E23" s="17">
        <v>212020</v>
      </c>
      <c r="F23" s="17">
        <v>214502</v>
      </c>
      <c r="G23" s="18">
        <f t="shared" si="0"/>
        <v>-1277</v>
      </c>
      <c r="H23" s="19">
        <f t="shared" si="1"/>
        <v>-5.9180921220323146E-3</v>
      </c>
      <c r="I23" s="17">
        <f t="shared" si="2"/>
        <v>28</v>
      </c>
      <c r="J23" s="20">
        <f t="shared" si="3"/>
        <v>31</v>
      </c>
      <c r="K23" s="21">
        <f t="shared" si="4"/>
        <v>2482</v>
      </c>
      <c r="L23" s="19">
        <f t="shared" si="5"/>
        <v>1.1706442788416149E-2</v>
      </c>
      <c r="M23" s="22">
        <f t="shared" si="6"/>
        <v>30</v>
      </c>
      <c r="N23" s="23">
        <f t="shared" si="7"/>
        <v>27</v>
      </c>
    </row>
    <row r="24" spans="1:14" x14ac:dyDescent="0.25">
      <c r="A24" s="16" t="s">
        <v>32</v>
      </c>
      <c r="B24" s="17">
        <v>149477</v>
      </c>
      <c r="C24" s="17">
        <v>160665</v>
      </c>
      <c r="D24" s="17">
        <v>172495</v>
      </c>
      <c r="E24" s="17">
        <v>166107</v>
      </c>
      <c r="F24" s="17">
        <v>176638</v>
      </c>
      <c r="G24" s="18">
        <f t="shared" si="0"/>
        <v>4143</v>
      </c>
      <c r="H24" s="19">
        <f t="shared" si="1"/>
        <v>2.4018087480796479E-2</v>
      </c>
      <c r="I24" s="17">
        <f t="shared" si="2"/>
        <v>12</v>
      </c>
      <c r="J24" s="20">
        <f t="shared" si="3"/>
        <v>1</v>
      </c>
      <c r="K24" s="21">
        <f t="shared" si="4"/>
        <v>10531</v>
      </c>
      <c r="L24" s="19">
        <f t="shared" si="5"/>
        <v>6.3398893484320373E-2</v>
      </c>
      <c r="M24" s="22">
        <f t="shared" si="6"/>
        <v>18</v>
      </c>
      <c r="N24" s="23">
        <f t="shared" si="7"/>
        <v>5</v>
      </c>
    </row>
    <row r="25" spans="1:14" x14ac:dyDescent="0.25">
      <c r="A25" s="16" t="s">
        <v>33</v>
      </c>
      <c r="B25" s="17">
        <v>1610359</v>
      </c>
      <c r="C25" s="17">
        <v>1696729</v>
      </c>
      <c r="D25" s="17">
        <v>1773136</v>
      </c>
      <c r="E25" s="17">
        <v>1711561</v>
      </c>
      <c r="F25" s="17">
        <v>1790332</v>
      </c>
      <c r="G25" s="18">
        <f t="shared" si="0"/>
        <v>17196</v>
      </c>
      <c r="H25" s="19">
        <f t="shared" si="1"/>
        <v>9.6980716651176024E-3</v>
      </c>
      <c r="I25" s="17">
        <f t="shared" si="2"/>
        <v>3</v>
      </c>
      <c r="J25" s="20">
        <f t="shared" si="3"/>
        <v>8</v>
      </c>
      <c r="K25" s="21">
        <f t="shared" si="4"/>
        <v>78771</v>
      </c>
      <c r="L25" s="19">
        <f t="shared" si="5"/>
        <v>4.6022899563614716E-2</v>
      </c>
      <c r="M25" s="22">
        <f t="shared" si="6"/>
        <v>2</v>
      </c>
      <c r="N25" s="23">
        <f t="shared" si="7"/>
        <v>12</v>
      </c>
    </row>
    <row r="26" spans="1:14" x14ac:dyDescent="0.25">
      <c r="A26" s="16" t="s">
        <v>34</v>
      </c>
      <c r="B26" s="17">
        <v>208539</v>
      </c>
      <c r="C26" s="17">
        <v>211048</v>
      </c>
      <c r="D26" s="17">
        <v>218200</v>
      </c>
      <c r="E26" s="17">
        <v>209969</v>
      </c>
      <c r="F26" s="17">
        <v>218914</v>
      </c>
      <c r="G26" s="18">
        <f t="shared" si="0"/>
        <v>714</v>
      </c>
      <c r="H26" s="19">
        <f t="shared" si="1"/>
        <v>3.2722273143903635E-3</v>
      </c>
      <c r="I26" s="17">
        <f t="shared" si="2"/>
        <v>22</v>
      </c>
      <c r="J26" s="20">
        <f t="shared" si="3"/>
        <v>22</v>
      </c>
      <c r="K26" s="21">
        <f t="shared" si="4"/>
        <v>8945</v>
      </c>
      <c r="L26" s="19">
        <f t="shared" si="5"/>
        <v>4.2601526892064978E-2</v>
      </c>
      <c r="M26" s="22">
        <f t="shared" si="6"/>
        <v>20</v>
      </c>
      <c r="N26" s="23">
        <f t="shared" si="7"/>
        <v>13</v>
      </c>
    </row>
    <row r="27" spans="1:14" x14ac:dyDescent="0.25">
      <c r="A27" s="16" t="s">
        <v>35</v>
      </c>
      <c r="B27" s="17">
        <v>590229</v>
      </c>
      <c r="C27" s="17">
        <v>611779</v>
      </c>
      <c r="D27" s="17">
        <v>628792</v>
      </c>
      <c r="E27" s="17">
        <v>608463</v>
      </c>
      <c r="F27" s="17">
        <v>629907</v>
      </c>
      <c r="G27" s="18">
        <f t="shared" si="0"/>
        <v>1115</v>
      </c>
      <c r="H27" s="19">
        <f t="shared" si="1"/>
        <v>1.773241389839475E-3</v>
      </c>
      <c r="I27" s="17">
        <f t="shared" si="2"/>
        <v>20</v>
      </c>
      <c r="J27" s="20">
        <f t="shared" si="3"/>
        <v>23</v>
      </c>
      <c r="K27" s="21">
        <f t="shared" si="4"/>
        <v>21444</v>
      </c>
      <c r="L27" s="19">
        <f t="shared" si="5"/>
        <v>3.5242898910862186E-2</v>
      </c>
      <c r="M27" s="22">
        <f t="shared" si="6"/>
        <v>12</v>
      </c>
      <c r="N27" s="23">
        <f t="shared" si="7"/>
        <v>19</v>
      </c>
    </row>
    <row r="28" spans="1:14" x14ac:dyDescent="0.25">
      <c r="A28" s="16" t="s">
        <v>36</v>
      </c>
      <c r="B28" s="17">
        <v>595496</v>
      </c>
      <c r="C28" s="17">
        <v>628676</v>
      </c>
      <c r="D28" s="17">
        <v>662609</v>
      </c>
      <c r="E28" s="17">
        <v>633157</v>
      </c>
      <c r="F28" s="17">
        <v>668677</v>
      </c>
      <c r="G28" s="18">
        <f t="shared" si="0"/>
        <v>6068</v>
      </c>
      <c r="H28" s="19">
        <f t="shared" si="1"/>
        <v>9.1577385758419005E-3</v>
      </c>
      <c r="I28" s="17">
        <f t="shared" si="2"/>
        <v>9</v>
      </c>
      <c r="J28" s="20">
        <f t="shared" si="3"/>
        <v>12</v>
      </c>
      <c r="K28" s="21">
        <f t="shared" si="4"/>
        <v>35520</v>
      </c>
      <c r="L28" s="19">
        <f t="shared" si="5"/>
        <v>5.6099829900009057E-2</v>
      </c>
      <c r="M28" s="22">
        <f t="shared" si="6"/>
        <v>7</v>
      </c>
      <c r="N28" s="23">
        <f t="shared" si="7"/>
        <v>8</v>
      </c>
    </row>
    <row r="29" spans="1:14" x14ac:dyDescent="0.25">
      <c r="A29" s="16" t="s">
        <v>37</v>
      </c>
      <c r="B29" s="17">
        <v>365783</v>
      </c>
      <c r="C29" s="17">
        <v>432986</v>
      </c>
      <c r="D29" s="17">
        <v>468732</v>
      </c>
      <c r="E29" s="17">
        <v>443448</v>
      </c>
      <c r="F29" s="17">
        <v>479784</v>
      </c>
      <c r="G29" s="18">
        <f t="shared" si="0"/>
        <v>11052</v>
      </c>
      <c r="H29" s="19">
        <f t="shared" si="1"/>
        <v>2.357850541460782E-2</v>
      </c>
      <c r="I29" s="17">
        <f t="shared" si="2"/>
        <v>6</v>
      </c>
      <c r="J29" s="20">
        <f t="shared" si="3"/>
        <v>2</v>
      </c>
      <c r="K29" s="21">
        <f t="shared" si="4"/>
        <v>36336</v>
      </c>
      <c r="L29" s="19">
        <f t="shared" si="5"/>
        <v>8.1939708827190483E-2</v>
      </c>
      <c r="M29" s="22">
        <f t="shared" si="6"/>
        <v>6</v>
      </c>
      <c r="N29" s="23">
        <f t="shared" si="7"/>
        <v>3</v>
      </c>
    </row>
    <row r="30" spans="1:14" x14ac:dyDescent="0.25">
      <c r="A30" s="16" t="s">
        <v>38</v>
      </c>
      <c r="B30" s="17">
        <v>440501</v>
      </c>
      <c r="C30" s="17">
        <v>451010</v>
      </c>
      <c r="D30" s="17">
        <v>461059</v>
      </c>
      <c r="E30" s="17">
        <v>454608</v>
      </c>
      <c r="F30" s="17">
        <v>458353</v>
      </c>
      <c r="G30" s="18">
        <f t="shared" si="0"/>
        <v>-2706</v>
      </c>
      <c r="H30" s="19">
        <f t="shared" si="1"/>
        <v>-5.8690970136142662E-3</v>
      </c>
      <c r="I30" s="17">
        <f t="shared" si="2"/>
        <v>29</v>
      </c>
      <c r="J30" s="20">
        <f t="shared" si="3"/>
        <v>30</v>
      </c>
      <c r="K30" s="21">
        <f t="shared" si="4"/>
        <v>3745</v>
      </c>
      <c r="L30" s="19">
        <f t="shared" si="5"/>
        <v>8.2378664695736958E-3</v>
      </c>
      <c r="M30" s="22">
        <f t="shared" si="6"/>
        <v>27</v>
      </c>
      <c r="N30" s="23">
        <f t="shared" si="7"/>
        <v>28</v>
      </c>
    </row>
    <row r="31" spans="1:14" x14ac:dyDescent="0.25">
      <c r="A31" s="16" t="s">
        <v>39</v>
      </c>
      <c r="B31" s="17">
        <v>570100</v>
      </c>
      <c r="C31" s="17">
        <v>586281</v>
      </c>
      <c r="D31" s="17">
        <v>598307</v>
      </c>
      <c r="E31" s="17">
        <v>607529</v>
      </c>
      <c r="F31" s="17">
        <v>611206</v>
      </c>
      <c r="G31" s="18">
        <f t="shared" si="0"/>
        <v>12899</v>
      </c>
      <c r="H31" s="19">
        <f t="shared" si="1"/>
        <v>2.1559166113717554E-2</v>
      </c>
      <c r="I31" s="17">
        <f t="shared" si="2"/>
        <v>4</v>
      </c>
      <c r="J31" s="20">
        <f t="shared" si="3"/>
        <v>3</v>
      </c>
      <c r="K31" s="21">
        <f t="shared" si="4"/>
        <v>3677</v>
      </c>
      <c r="L31" s="19">
        <f t="shared" si="5"/>
        <v>6.0523859766365984E-3</v>
      </c>
      <c r="M31" s="22">
        <f t="shared" si="6"/>
        <v>28</v>
      </c>
      <c r="N31" s="23">
        <f t="shared" si="7"/>
        <v>29</v>
      </c>
    </row>
    <row r="32" spans="1:14" x14ac:dyDescent="0.25">
      <c r="A32" s="16" t="s">
        <v>40</v>
      </c>
      <c r="B32" s="17">
        <v>575636</v>
      </c>
      <c r="C32" s="17">
        <v>596602</v>
      </c>
      <c r="D32" s="17">
        <v>607801</v>
      </c>
      <c r="E32" s="17">
        <v>605219</v>
      </c>
      <c r="F32" s="17">
        <v>615485</v>
      </c>
      <c r="G32" s="18">
        <f t="shared" si="0"/>
        <v>7684</v>
      </c>
      <c r="H32" s="19">
        <f t="shared" si="1"/>
        <v>1.2642295751405408E-2</v>
      </c>
      <c r="I32" s="17">
        <f t="shared" si="2"/>
        <v>7</v>
      </c>
      <c r="J32" s="20">
        <f t="shared" si="3"/>
        <v>5</v>
      </c>
      <c r="K32" s="21">
        <f t="shared" si="4"/>
        <v>10266</v>
      </c>
      <c r="L32" s="19">
        <f t="shared" si="5"/>
        <v>1.6962454913014957E-2</v>
      </c>
      <c r="M32" s="22">
        <f t="shared" si="6"/>
        <v>19</v>
      </c>
      <c r="N32" s="23">
        <f t="shared" si="7"/>
        <v>25</v>
      </c>
    </row>
    <row r="33" spans="1:14" x14ac:dyDescent="0.25">
      <c r="A33" s="16" t="s">
        <v>41</v>
      </c>
      <c r="B33" s="17">
        <v>174213</v>
      </c>
      <c r="C33" s="17">
        <v>209338</v>
      </c>
      <c r="D33" s="17">
        <v>236579</v>
      </c>
      <c r="E33" s="17">
        <v>213100</v>
      </c>
      <c r="F33" s="17">
        <v>236993</v>
      </c>
      <c r="G33" s="18">
        <f t="shared" si="0"/>
        <v>414</v>
      </c>
      <c r="H33" s="19">
        <f t="shared" si="1"/>
        <v>1.7499439933383876E-3</v>
      </c>
      <c r="I33" s="17">
        <f t="shared" si="2"/>
        <v>24</v>
      </c>
      <c r="J33" s="20">
        <f t="shared" si="3"/>
        <v>24</v>
      </c>
      <c r="K33" s="21">
        <f t="shared" si="4"/>
        <v>23893</v>
      </c>
      <c r="L33" s="19">
        <f t="shared" si="5"/>
        <v>0.1121210699202253</v>
      </c>
      <c r="M33" s="22">
        <f t="shared" si="6"/>
        <v>11</v>
      </c>
      <c r="N33" s="23">
        <f t="shared" si="7"/>
        <v>1</v>
      </c>
    </row>
    <row r="34" spans="1:14" x14ac:dyDescent="0.25">
      <c r="A34" s="16" t="s">
        <v>42</v>
      </c>
      <c r="B34" s="17">
        <v>672536</v>
      </c>
      <c r="C34" s="17">
        <v>696086</v>
      </c>
      <c r="D34" s="17">
        <v>700924</v>
      </c>
      <c r="E34" s="17">
        <v>703393</v>
      </c>
      <c r="F34" s="17">
        <v>706636</v>
      </c>
      <c r="G34" s="18">
        <f t="shared" si="0"/>
        <v>5712</v>
      </c>
      <c r="H34" s="19">
        <f t="shared" si="1"/>
        <v>8.1492429992409132E-3</v>
      </c>
      <c r="I34" s="17">
        <f t="shared" si="2"/>
        <v>11</v>
      </c>
      <c r="J34" s="20">
        <f t="shared" si="3"/>
        <v>13</v>
      </c>
      <c r="K34" s="21">
        <f t="shared" si="4"/>
        <v>3243</v>
      </c>
      <c r="L34" s="19">
        <f t="shared" si="5"/>
        <v>4.6105093454156254E-3</v>
      </c>
      <c r="M34" s="22">
        <f t="shared" si="6"/>
        <v>29</v>
      </c>
      <c r="N34" s="23">
        <f t="shared" si="7"/>
        <v>31</v>
      </c>
    </row>
    <row r="35" spans="1:14" x14ac:dyDescent="0.25">
      <c r="A35" s="16" t="s">
        <v>43</v>
      </c>
      <c r="B35" s="17">
        <v>99057</v>
      </c>
      <c r="C35" s="17">
        <v>103100</v>
      </c>
      <c r="D35" s="17">
        <v>109884</v>
      </c>
      <c r="E35" s="17">
        <v>102229</v>
      </c>
      <c r="F35" s="17">
        <v>110476</v>
      </c>
      <c r="G35" s="18">
        <f t="shared" si="0"/>
        <v>592</v>
      </c>
      <c r="H35" s="19">
        <f t="shared" si="1"/>
        <v>5.3874995449747498E-3</v>
      </c>
      <c r="I35" s="17">
        <f t="shared" si="2"/>
        <v>23</v>
      </c>
      <c r="J35" s="20">
        <f t="shared" si="3"/>
        <v>19</v>
      </c>
      <c r="K35" s="21">
        <f t="shared" si="4"/>
        <v>8247</v>
      </c>
      <c r="L35" s="19">
        <f t="shared" si="5"/>
        <v>8.0671825020297572E-2</v>
      </c>
      <c r="M35" s="22">
        <f t="shared" si="6"/>
        <v>23</v>
      </c>
      <c r="N35" s="23">
        <f t="shared" si="7"/>
        <v>4</v>
      </c>
    </row>
    <row r="36" spans="1:14" x14ac:dyDescent="0.25">
      <c r="A36" s="16" t="s">
        <v>44</v>
      </c>
      <c r="B36" s="17">
        <v>725198</v>
      </c>
      <c r="C36" s="17">
        <v>734685</v>
      </c>
      <c r="D36" s="17">
        <v>750470</v>
      </c>
      <c r="E36" s="17">
        <v>735231</v>
      </c>
      <c r="F36" s="17">
        <v>750233</v>
      </c>
      <c r="G36" s="18">
        <f t="shared" si="0"/>
        <v>-237</v>
      </c>
      <c r="H36" s="19">
        <f t="shared" si="1"/>
        <v>-3.1580209735238007E-4</v>
      </c>
      <c r="I36" s="17">
        <f t="shared" si="2"/>
        <v>26</v>
      </c>
      <c r="J36" s="20">
        <f t="shared" si="3"/>
        <v>25</v>
      </c>
      <c r="K36" s="21">
        <f t="shared" si="4"/>
        <v>15002</v>
      </c>
      <c r="L36" s="19">
        <f t="shared" si="5"/>
        <v>2.0404471519835266E-2</v>
      </c>
      <c r="M36" s="22">
        <f t="shared" si="6"/>
        <v>15</v>
      </c>
      <c r="N36" s="23">
        <f t="shared" si="7"/>
        <v>24</v>
      </c>
    </row>
    <row r="37" spans="1:14" x14ac:dyDescent="0.25">
      <c r="A37" s="16" t="s">
        <v>45</v>
      </c>
      <c r="B37" s="17">
        <v>364449</v>
      </c>
      <c r="C37" s="17">
        <v>393339</v>
      </c>
      <c r="D37" s="17">
        <v>414439</v>
      </c>
      <c r="E37" s="17">
        <v>395682</v>
      </c>
      <c r="F37" s="17">
        <v>417035</v>
      </c>
      <c r="G37" s="18">
        <f t="shared" si="0"/>
        <v>2596</v>
      </c>
      <c r="H37" s="19">
        <f t="shared" si="1"/>
        <v>6.2638892575264116E-3</v>
      </c>
      <c r="I37" s="17">
        <f t="shared" si="2"/>
        <v>13</v>
      </c>
      <c r="J37" s="20">
        <f t="shared" si="3"/>
        <v>14</v>
      </c>
      <c r="K37" s="21">
        <f t="shared" si="4"/>
        <v>21353</v>
      </c>
      <c r="L37" s="19">
        <f t="shared" si="5"/>
        <v>5.3965052744375575E-2</v>
      </c>
      <c r="M37" s="22">
        <f t="shared" si="6"/>
        <v>13</v>
      </c>
      <c r="N37" s="23">
        <f t="shared" si="7"/>
        <v>10</v>
      </c>
    </row>
    <row r="38" spans="1:14" x14ac:dyDescent="0.25">
      <c r="A38" s="16" t="s">
        <v>46</v>
      </c>
      <c r="B38" s="17">
        <v>187080</v>
      </c>
      <c r="C38" s="17">
        <v>195976</v>
      </c>
      <c r="D38" s="17">
        <v>194743</v>
      </c>
      <c r="E38" s="17">
        <v>195314</v>
      </c>
      <c r="F38" s="17">
        <v>194660</v>
      </c>
      <c r="G38" s="18">
        <f t="shared" si="0"/>
        <v>-83</v>
      </c>
      <c r="H38" s="19">
        <f t="shared" si="1"/>
        <v>-4.2620273899451888E-4</v>
      </c>
      <c r="I38" s="17">
        <f t="shared" si="2"/>
        <v>25</v>
      </c>
      <c r="J38" s="20">
        <f t="shared" si="3"/>
        <v>26</v>
      </c>
      <c r="K38" s="21">
        <f t="shared" si="4"/>
        <v>-654</v>
      </c>
      <c r="L38" s="19">
        <f t="shared" si="5"/>
        <v>-3.348454283871094E-3</v>
      </c>
      <c r="M38" s="22">
        <f t="shared" si="6"/>
        <v>32</v>
      </c>
      <c r="N38" s="23">
        <f t="shared" si="7"/>
        <v>32</v>
      </c>
    </row>
    <row r="39" spans="1:14" s="43" customFormat="1" x14ac:dyDescent="0.25">
      <c r="A39" s="34" t="s">
        <v>47</v>
      </c>
      <c r="B39" s="35">
        <f>SUM(B7:B38)</f>
        <v>19773732</v>
      </c>
      <c r="C39" s="36">
        <f>SUM(C7:C38)</f>
        <v>20620148</v>
      </c>
      <c r="D39" s="36">
        <f>SUM(D7:D38)</f>
        <v>21372896</v>
      </c>
      <c r="E39" s="36">
        <f>SUM(E7:E38)</f>
        <v>20762419</v>
      </c>
      <c r="F39" s="36">
        <f>SUM(F7:F38)</f>
        <v>21484595</v>
      </c>
      <c r="G39" s="37">
        <f>F39-D39</f>
        <v>111699</v>
      </c>
      <c r="H39" s="38">
        <f>F39/D39-1</f>
        <v>5.2261986396229254E-3</v>
      </c>
      <c r="I39" s="39"/>
      <c r="J39" s="40"/>
      <c r="K39" s="41">
        <f t="shared" si="4"/>
        <v>722176</v>
      </c>
      <c r="L39" s="38">
        <f t="shared" si="5"/>
        <v>3.4782844908389565E-2</v>
      </c>
      <c r="M39" s="38"/>
      <c r="N39" s="42"/>
    </row>
    <row r="40" spans="1:14" s="44" customFormat="1" ht="15" customHeight="1" x14ac:dyDescent="0.25">
      <c r="E40" s="45"/>
      <c r="F40" s="45"/>
      <c r="G40" s="46"/>
      <c r="K40" s="47"/>
    </row>
    <row r="41" spans="1:14" ht="48.3" customHeight="1" x14ac:dyDescent="0.25">
      <c r="A41" s="48" t="s">
        <v>48</v>
      </c>
      <c r="B41" s="48"/>
      <c r="C41" s="48"/>
      <c r="D41" s="48"/>
      <c r="E41" s="48"/>
      <c r="F41" s="48"/>
      <c r="G41" s="48"/>
      <c r="H41" s="48"/>
      <c r="I41" s="48"/>
      <c r="J41" s="48"/>
      <c r="K41" s="48"/>
      <c r="L41" s="48"/>
      <c r="M41" s="48"/>
      <c r="N41" s="48"/>
    </row>
    <row r="42" spans="1:14" x14ac:dyDescent="0.25">
      <c r="A42" s="49" t="s">
        <v>49</v>
      </c>
      <c r="N42" s="50"/>
    </row>
  </sheetData>
  <mergeCells count="9">
    <mergeCell ref="G5:J5"/>
    <mergeCell ref="K5:N5"/>
    <mergeCell ref="A41:N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ta_enero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iieg</dc:creator>
  <cp:lastModifiedBy>iieg</cp:lastModifiedBy>
  <dcterms:created xsi:type="dcterms:W3CDTF">2023-02-09T18:16:55Z</dcterms:created>
  <dcterms:modified xsi:type="dcterms:W3CDTF">2023-02-09T20:14:36Z</dcterms:modified>
</cp:coreProperties>
</file>