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3200"/>
  </bookViews>
  <sheets>
    <sheet name="ta_ener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9" i="1" l="1"/>
  <c r="F39" i="1"/>
  <c r="K39" i="1" s="1"/>
  <c r="E39" i="1"/>
  <c r="D39" i="1"/>
  <c r="C39" i="1"/>
  <c r="B39" i="1"/>
  <c r="L38" i="1"/>
  <c r="N38" i="1" s="1"/>
  <c r="K38" i="1"/>
  <c r="M38" i="1" s="1"/>
  <c r="H38" i="1"/>
  <c r="J38" i="1" s="1"/>
  <c r="G38" i="1"/>
  <c r="I38" i="1" s="1"/>
  <c r="L37" i="1"/>
  <c r="N37" i="1" s="1"/>
  <c r="K37" i="1"/>
  <c r="M37" i="1" s="1"/>
  <c r="H37" i="1"/>
  <c r="J37" i="1" s="1"/>
  <c r="G37" i="1"/>
  <c r="I37" i="1" s="1"/>
  <c r="L36" i="1"/>
  <c r="N36" i="1" s="1"/>
  <c r="K36" i="1"/>
  <c r="M36" i="1" s="1"/>
  <c r="H36" i="1"/>
  <c r="J36" i="1" s="1"/>
  <c r="G36" i="1"/>
  <c r="I36" i="1" s="1"/>
  <c r="L35" i="1"/>
  <c r="N35" i="1" s="1"/>
  <c r="K35" i="1"/>
  <c r="M35" i="1" s="1"/>
  <c r="H35" i="1"/>
  <c r="J35" i="1" s="1"/>
  <c r="G35" i="1"/>
  <c r="I35" i="1" s="1"/>
  <c r="L34" i="1"/>
  <c r="N34" i="1" s="1"/>
  <c r="K34" i="1"/>
  <c r="M34" i="1" s="1"/>
  <c r="H34" i="1"/>
  <c r="J34" i="1" s="1"/>
  <c r="G34" i="1"/>
  <c r="I34" i="1" s="1"/>
  <c r="L33" i="1"/>
  <c r="N33" i="1" s="1"/>
  <c r="K33" i="1"/>
  <c r="M33" i="1" s="1"/>
  <c r="H33" i="1"/>
  <c r="J33" i="1" s="1"/>
  <c r="G33" i="1"/>
  <c r="I33" i="1" s="1"/>
  <c r="L32" i="1"/>
  <c r="N32" i="1" s="1"/>
  <c r="K32" i="1"/>
  <c r="M32" i="1" s="1"/>
  <c r="H32" i="1"/>
  <c r="J32" i="1" s="1"/>
  <c r="G32" i="1"/>
  <c r="I32" i="1" s="1"/>
  <c r="L31" i="1"/>
  <c r="N31" i="1" s="1"/>
  <c r="K31" i="1"/>
  <c r="M31" i="1" s="1"/>
  <c r="H31" i="1"/>
  <c r="J31" i="1" s="1"/>
  <c r="G31" i="1"/>
  <c r="I31" i="1" s="1"/>
  <c r="L30" i="1"/>
  <c r="N30" i="1" s="1"/>
  <c r="K30" i="1"/>
  <c r="M30" i="1" s="1"/>
  <c r="H30" i="1"/>
  <c r="J30" i="1" s="1"/>
  <c r="G30" i="1"/>
  <c r="I30" i="1" s="1"/>
  <c r="L29" i="1"/>
  <c r="N29" i="1" s="1"/>
  <c r="K29" i="1"/>
  <c r="M29" i="1" s="1"/>
  <c r="H29" i="1"/>
  <c r="J29" i="1" s="1"/>
  <c r="G29" i="1"/>
  <c r="I29" i="1" s="1"/>
  <c r="L28" i="1"/>
  <c r="N28" i="1" s="1"/>
  <c r="K28" i="1"/>
  <c r="M28" i="1" s="1"/>
  <c r="H28" i="1"/>
  <c r="J28" i="1" s="1"/>
  <c r="G28" i="1"/>
  <c r="I28" i="1" s="1"/>
  <c r="L27" i="1"/>
  <c r="N27" i="1" s="1"/>
  <c r="K27" i="1"/>
  <c r="M27" i="1" s="1"/>
  <c r="H27" i="1"/>
  <c r="J27" i="1" s="1"/>
  <c r="G27" i="1"/>
  <c r="I27" i="1" s="1"/>
  <c r="L26" i="1"/>
  <c r="N26" i="1" s="1"/>
  <c r="K26" i="1"/>
  <c r="M26" i="1" s="1"/>
  <c r="H26" i="1"/>
  <c r="J26" i="1" s="1"/>
  <c r="G26" i="1"/>
  <c r="I26" i="1" s="1"/>
  <c r="L25" i="1"/>
  <c r="N25" i="1" s="1"/>
  <c r="K25" i="1"/>
  <c r="M25" i="1" s="1"/>
  <c r="H25" i="1"/>
  <c r="J25" i="1" s="1"/>
  <c r="G25" i="1"/>
  <c r="I25" i="1" s="1"/>
  <c r="L24" i="1"/>
  <c r="N24" i="1" s="1"/>
  <c r="K24" i="1"/>
  <c r="M24" i="1" s="1"/>
  <c r="H24" i="1"/>
  <c r="J24" i="1" s="1"/>
  <c r="G24" i="1"/>
  <c r="I24" i="1" s="1"/>
  <c r="L23" i="1"/>
  <c r="N23" i="1" s="1"/>
  <c r="K23" i="1"/>
  <c r="M23" i="1" s="1"/>
  <c r="H23" i="1"/>
  <c r="J23" i="1" s="1"/>
  <c r="G23" i="1"/>
  <c r="I23" i="1" s="1"/>
  <c r="L22" i="1"/>
  <c r="N22" i="1" s="1"/>
  <c r="K22" i="1"/>
  <c r="M22" i="1" s="1"/>
  <c r="H22" i="1"/>
  <c r="J22" i="1" s="1"/>
  <c r="G22" i="1"/>
  <c r="I22" i="1" s="1"/>
  <c r="L21" i="1"/>
  <c r="N21" i="1" s="1"/>
  <c r="K21" i="1"/>
  <c r="M21" i="1" s="1"/>
  <c r="H21" i="1"/>
  <c r="J21" i="1" s="1"/>
  <c r="G21" i="1"/>
  <c r="I21" i="1" s="1"/>
  <c r="L20" i="1"/>
  <c r="N20" i="1" s="1"/>
  <c r="K20" i="1"/>
  <c r="M20" i="1" s="1"/>
  <c r="H20" i="1"/>
  <c r="J20" i="1" s="1"/>
  <c r="G20" i="1"/>
  <c r="I20" i="1" s="1"/>
  <c r="L19" i="1"/>
  <c r="N19" i="1" s="1"/>
  <c r="K19" i="1"/>
  <c r="M19" i="1" s="1"/>
  <c r="H19" i="1"/>
  <c r="J19" i="1" s="1"/>
  <c r="G19" i="1"/>
  <c r="I19" i="1" s="1"/>
  <c r="L18" i="1"/>
  <c r="N18" i="1" s="1"/>
  <c r="K18" i="1"/>
  <c r="M18" i="1" s="1"/>
  <c r="H18" i="1"/>
  <c r="J18" i="1" s="1"/>
  <c r="G18" i="1"/>
  <c r="I18" i="1" s="1"/>
  <c r="L17" i="1"/>
  <c r="N17" i="1" s="1"/>
  <c r="K17" i="1"/>
  <c r="M17" i="1" s="1"/>
  <c r="H17" i="1"/>
  <c r="J17" i="1" s="1"/>
  <c r="G17" i="1"/>
  <c r="I17" i="1" s="1"/>
  <c r="L16" i="1"/>
  <c r="N16" i="1" s="1"/>
  <c r="K16" i="1"/>
  <c r="M16" i="1" s="1"/>
  <c r="H16" i="1"/>
  <c r="J16" i="1" s="1"/>
  <c r="G16" i="1"/>
  <c r="I16" i="1" s="1"/>
  <c r="L15" i="1"/>
  <c r="N15" i="1" s="1"/>
  <c r="K15" i="1"/>
  <c r="M15" i="1" s="1"/>
  <c r="H15" i="1"/>
  <c r="J15" i="1" s="1"/>
  <c r="G15" i="1"/>
  <c r="I15" i="1" s="1"/>
  <c r="L14" i="1"/>
  <c r="N14" i="1" s="1"/>
  <c r="K14" i="1"/>
  <c r="M14" i="1" s="1"/>
  <c r="H14" i="1"/>
  <c r="J14" i="1" s="1"/>
  <c r="G14" i="1"/>
  <c r="I14" i="1" s="1"/>
  <c r="L13" i="1"/>
  <c r="N13" i="1" s="1"/>
  <c r="K13" i="1"/>
  <c r="M13" i="1" s="1"/>
  <c r="H13" i="1"/>
  <c r="J13" i="1" s="1"/>
  <c r="G13" i="1"/>
  <c r="I13" i="1" s="1"/>
  <c r="L12" i="1"/>
  <c r="N12" i="1" s="1"/>
  <c r="K12" i="1"/>
  <c r="M12" i="1" s="1"/>
  <c r="H12" i="1"/>
  <c r="J12" i="1" s="1"/>
  <c r="G12" i="1"/>
  <c r="I12" i="1" s="1"/>
  <c r="L11" i="1"/>
  <c r="N11" i="1" s="1"/>
  <c r="K11" i="1"/>
  <c r="M11" i="1" s="1"/>
  <c r="H11" i="1"/>
  <c r="J11" i="1" s="1"/>
  <c r="G11" i="1"/>
  <c r="I11" i="1" s="1"/>
  <c r="L10" i="1"/>
  <c r="N10" i="1" s="1"/>
  <c r="K10" i="1"/>
  <c r="M10" i="1" s="1"/>
  <c r="H10" i="1"/>
  <c r="J10" i="1" s="1"/>
  <c r="G10" i="1"/>
  <c r="I10" i="1" s="1"/>
  <c r="L9" i="1"/>
  <c r="N9" i="1" s="1"/>
  <c r="K9" i="1"/>
  <c r="M9" i="1" s="1"/>
  <c r="H9" i="1"/>
  <c r="J9" i="1" s="1"/>
  <c r="G9" i="1"/>
  <c r="I9" i="1" s="1"/>
  <c r="L8" i="1"/>
  <c r="N8" i="1" s="1"/>
  <c r="K8" i="1"/>
  <c r="M8" i="1" s="1"/>
  <c r="H8" i="1"/>
  <c r="J8" i="1" s="1"/>
  <c r="G8" i="1"/>
  <c r="I8" i="1" s="1"/>
  <c r="L7" i="1"/>
  <c r="N7" i="1" s="1"/>
  <c r="K7" i="1"/>
  <c r="M7" i="1" s="1"/>
  <c r="H7" i="1"/>
  <c r="J7" i="1" s="1"/>
  <c r="G7" i="1"/>
  <c r="I7" i="1" s="1"/>
  <c r="G39" i="1" l="1"/>
  <c r="H39" i="1"/>
</calcChain>
</file>

<file path=xl/sharedStrings.xml><?xml version="1.0" encoding="utf-8"?>
<sst xmlns="http://schemas.openxmlformats.org/spreadsheetml/2006/main" count="54" uniqueCount="50">
  <si>
    <t>Trabajadores asegurados</t>
  </si>
  <si>
    <t>Por entidad federativa</t>
  </si>
  <si>
    <t>2019-2022</t>
  </si>
  <si>
    <t>Entidad federativa</t>
  </si>
  <si>
    <t>2019
Diciembre</t>
  </si>
  <si>
    <t>2020
Diciembre</t>
  </si>
  <si>
    <t>2021
Diciembre</t>
  </si>
  <si>
    <t>2021
Enero</t>
  </si>
  <si>
    <t>2022
Enero</t>
  </si>
  <si>
    <t>Enero 2022 respecto a Diciembre 2021</t>
  </si>
  <si>
    <t>Enero 2022 respecto a Enero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</si>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</sst>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7">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4" borderId="11" xfId="0" applyFont="1" applyFill="1" applyBorder="1" applyAlignment="1">
      <alignment horizontal="left" vertical="center" wrapText="1"/>
    </xf>
    <xf numFmtId="3" fontId="5" fillId="4" borderId="0"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12"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3"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0" fillId="0" borderId="0" xfId="0" applyFill="1"/>
    <xf numFmtId="0" fontId="3" fillId="5" borderId="11" xfId="0" applyFont="1" applyFill="1" applyBorder="1" applyAlignment="1">
      <alignment horizontal="left" vertical="center" wrapText="1"/>
    </xf>
    <xf numFmtId="3" fontId="3" fillId="5" borderId="0"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12" xfId="0"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3"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3" xfId="0" applyNumberFormat="1" applyFont="1" applyFill="1" applyBorder="1" applyAlignment="1">
      <alignment horizontal="center" vertical="center" wrapText="1"/>
    </xf>
    <xf numFmtId="0" fontId="3" fillId="6" borderId="10" xfId="0" applyFont="1" applyFill="1" applyBorder="1" applyAlignment="1">
      <alignment horizontal="left" vertical="center" wrapText="1"/>
    </xf>
    <xf numFmtId="3" fontId="3" fillId="6" borderId="10" xfId="0" applyNumberFormat="1" applyFont="1" applyFill="1" applyBorder="1" applyAlignment="1">
      <alignment horizontal="right" vertical="center" wrapText="1"/>
    </xf>
    <xf numFmtId="3" fontId="3" fillId="6" borderId="9" xfId="2" applyNumberFormat="1" applyFont="1" applyFill="1" applyBorder="1" applyAlignment="1">
      <alignment horizontal="right" vertical="center" wrapText="1"/>
    </xf>
    <xf numFmtId="3" fontId="3" fillId="6" borderId="9" xfId="0" applyNumberFormat="1" applyFont="1" applyFill="1" applyBorder="1"/>
    <xf numFmtId="3" fontId="3" fillId="6" borderId="9" xfId="0" applyNumberFormat="1" applyFont="1" applyFill="1" applyBorder="1" applyAlignment="1">
      <alignment horizontal="right" vertical="center" wrapText="1"/>
    </xf>
    <xf numFmtId="10" fontId="3" fillId="6" borderId="9" xfId="1" applyNumberFormat="1" applyFont="1" applyFill="1" applyBorder="1" applyAlignment="1">
      <alignment horizontal="right" vertical="center" wrapText="1"/>
    </xf>
    <xf numFmtId="0" fontId="6" fillId="6" borderId="9" xfId="0" applyFont="1" applyFill="1" applyBorder="1"/>
    <xf numFmtId="3" fontId="3" fillId="6" borderId="9" xfId="0" applyNumberFormat="1" applyFont="1" applyFill="1" applyBorder="1" applyAlignment="1">
      <alignment horizontal="center" vertical="center" wrapText="1"/>
    </xf>
    <xf numFmtId="10" fontId="3" fillId="6" borderId="9" xfId="1" applyNumberFormat="1" applyFont="1" applyFill="1" applyBorder="1" applyAlignment="1">
      <alignment horizontal="center" vertical="center" wrapText="1"/>
    </xf>
    <xf numFmtId="0" fontId="6" fillId="6" borderId="4" xfId="0" applyFont="1" applyFill="1" applyBorder="1"/>
    <xf numFmtId="0" fontId="0" fillId="4" borderId="0" xfId="0" applyFill="1"/>
    <xf numFmtId="3" fontId="0" fillId="4" borderId="0" xfId="0" applyNumberFormat="1" applyFill="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showGridLines="0" tabSelected="1" zoomScale="110" zoomScaleNormal="110" workbookViewId="0">
      <selection activeCell="T35" sqref="T35"/>
    </sheetView>
  </sheetViews>
  <sheetFormatPr baseColWidth="10" defaultColWidth="9.140625" defaultRowHeight="12.75" x14ac:dyDescent="0.2"/>
  <cols>
    <col min="1" max="1" width="16" customWidth="1"/>
    <col min="2" max="4" width="10.42578125" customWidth="1"/>
    <col min="5" max="5" width="9.28515625" customWidth="1"/>
    <col min="6" max="6" width="10.140625" customWidth="1"/>
    <col min="7" max="7" width="10.42578125" customWidth="1"/>
    <col min="8" max="10" width="9.85546875" customWidth="1"/>
    <col min="11" max="11" width="9.42578125" bestFit="1" customWidth="1"/>
    <col min="12" max="12" width="10.5703125" bestFit="1" customWidth="1"/>
  </cols>
  <sheetData>
    <row r="1" spans="1:14" x14ac:dyDescent="0.2">
      <c r="A1" s="1" t="s">
        <v>0</v>
      </c>
      <c r="B1" s="1"/>
      <c r="C1" s="1"/>
      <c r="D1" s="1"/>
      <c r="E1" s="1"/>
      <c r="F1" s="1"/>
      <c r="G1" s="1"/>
      <c r="H1" s="1"/>
      <c r="I1" s="1"/>
      <c r="J1" s="2"/>
    </row>
    <row r="2" spans="1:14" x14ac:dyDescent="0.2">
      <c r="A2" s="1" t="s">
        <v>1</v>
      </c>
      <c r="B2" s="1"/>
      <c r="C2" s="1"/>
      <c r="D2" s="1"/>
      <c r="E2" s="1"/>
      <c r="F2" s="1"/>
      <c r="G2" s="1"/>
      <c r="H2" s="1"/>
      <c r="I2" s="1"/>
      <c r="J2" s="2"/>
    </row>
    <row r="3" spans="1:14" x14ac:dyDescent="0.2">
      <c r="A3" s="3" t="s">
        <v>2</v>
      </c>
      <c r="B3" s="3"/>
      <c r="C3" s="3"/>
      <c r="D3" s="3"/>
      <c r="E3" s="3"/>
      <c r="F3" s="3"/>
      <c r="G3" s="3"/>
      <c r="H3" s="3"/>
      <c r="I3" s="3"/>
      <c r="J3" s="4"/>
    </row>
    <row r="4" spans="1:14" x14ac:dyDescent="0.2">
      <c r="A4" s="5"/>
      <c r="B4" s="5"/>
      <c r="C4" s="5"/>
      <c r="D4" s="5"/>
      <c r="E4" s="5"/>
      <c r="F4" s="5"/>
      <c r="G4" s="5"/>
      <c r="H4" s="5"/>
      <c r="I4" s="5"/>
      <c r="J4" s="5"/>
    </row>
    <row r="5" spans="1:14" ht="18" customHeight="1" x14ac:dyDescent="0.2">
      <c r="A5" s="6" t="s">
        <v>3</v>
      </c>
      <c r="B5" s="7" t="s">
        <v>4</v>
      </c>
      <c r="C5" s="8" t="s">
        <v>5</v>
      </c>
      <c r="D5" s="8" t="s">
        <v>6</v>
      </c>
      <c r="E5" s="8" t="s">
        <v>7</v>
      </c>
      <c r="F5" s="9" t="s">
        <v>8</v>
      </c>
      <c r="G5" s="10" t="s">
        <v>9</v>
      </c>
      <c r="H5" s="11"/>
      <c r="I5" s="11"/>
      <c r="J5" s="11"/>
      <c r="K5" s="11" t="s">
        <v>10</v>
      </c>
      <c r="L5" s="11"/>
      <c r="M5" s="11"/>
      <c r="N5" s="11"/>
    </row>
    <row r="6" spans="1:14" ht="46.5" customHeight="1" x14ac:dyDescent="0.2">
      <c r="A6" s="12"/>
      <c r="B6" s="13"/>
      <c r="C6" s="14"/>
      <c r="D6" s="14"/>
      <c r="E6" s="14"/>
      <c r="F6" s="15"/>
      <c r="G6" s="16" t="s">
        <v>11</v>
      </c>
      <c r="H6" s="16" t="s">
        <v>12</v>
      </c>
      <c r="I6" s="16" t="s">
        <v>13</v>
      </c>
      <c r="J6" s="17" t="s">
        <v>14</v>
      </c>
      <c r="K6" s="18" t="s">
        <v>11</v>
      </c>
      <c r="L6" s="16" t="s">
        <v>12</v>
      </c>
      <c r="M6" s="16" t="s">
        <v>13</v>
      </c>
      <c r="N6" s="17" t="s">
        <v>14</v>
      </c>
    </row>
    <row r="7" spans="1:14" ht="12.75" customHeight="1" x14ac:dyDescent="0.2">
      <c r="A7" s="19" t="s">
        <v>15</v>
      </c>
      <c r="B7" s="20">
        <v>328291</v>
      </c>
      <c r="C7" s="21">
        <v>321424</v>
      </c>
      <c r="D7" s="21">
        <v>335529</v>
      </c>
      <c r="E7" s="21">
        <v>328665</v>
      </c>
      <c r="F7" s="21">
        <v>338642</v>
      </c>
      <c r="G7" s="22">
        <f>F7-D7</f>
        <v>3113</v>
      </c>
      <c r="H7" s="23">
        <f>F7/D7-1</f>
        <v>9.2778865612213046E-3</v>
      </c>
      <c r="I7" s="24">
        <f>_xlfn.RANK.EQ(G7,$G$7:$G$38)</f>
        <v>17</v>
      </c>
      <c r="J7" s="25">
        <f>_xlfn.RANK.EQ(H7,$H$7:$H$38)</f>
        <v>14</v>
      </c>
      <c r="K7" s="26">
        <f>F7-E7</f>
        <v>9977</v>
      </c>
      <c r="L7" s="27">
        <f>F7/E7-1</f>
        <v>3.035613770860901E-2</v>
      </c>
      <c r="M7" s="28">
        <f>_xlfn.RANK.EQ(K7,$K$7:$K$38)</f>
        <v>24</v>
      </c>
      <c r="N7" s="29">
        <f>_xlfn.RANK.EQ(L7,$L$7:$L$38)</f>
        <v>26</v>
      </c>
    </row>
    <row r="8" spans="1:14" x14ac:dyDescent="0.2">
      <c r="A8" s="19" t="s">
        <v>16</v>
      </c>
      <c r="B8" s="20">
        <v>919138</v>
      </c>
      <c r="C8" s="21">
        <v>944174</v>
      </c>
      <c r="D8" s="21">
        <v>1004354</v>
      </c>
      <c r="E8" s="21">
        <v>964088</v>
      </c>
      <c r="F8" s="21">
        <v>1024758</v>
      </c>
      <c r="G8" s="22">
        <f t="shared" ref="G8:G38" si="0">F8-D8</f>
        <v>20404</v>
      </c>
      <c r="H8" s="23">
        <f t="shared" ref="H8:H38" si="1">F8/D8-1</f>
        <v>2.0315546112227301E-2</v>
      </c>
      <c r="I8" s="24">
        <f t="shared" ref="I8:I38" si="2">_xlfn.RANK.EQ(G8,$G$7:$G$38)</f>
        <v>2</v>
      </c>
      <c r="J8" s="25">
        <f t="shared" ref="J8:J38" si="3">_xlfn.RANK.EQ(H8,$H$7:$H$38)</f>
        <v>4</v>
      </c>
      <c r="K8" s="26">
        <f t="shared" ref="K8:K38" si="4">F8-E8</f>
        <v>60670</v>
      </c>
      <c r="L8" s="27">
        <f t="shared" ref="L8:L38" si="5">F8/E8-1</f>
        <v>6.2929940005476581E-2</v>
      </c>
      <c r="M8" s="28">
        <f t="shared" ref="M8:M38" si="6">_xlfn.RANK.EQ(K8,$K$7:$K$38)</f>
        <v>6</v>
      </c>
      <c r="N8" s="29">
        <f t="shared" ref="N8:N38" si="7">_xlfn.RANK.EQ(L8,$L$7:$L$38)</f>
        <v>8</v>
      </c>
    </row>
    <row r="9" spans="1:14" x14ac:dyDescent="0.2">
      <c r="A9" s="19" t="s">
        <v>17</v>
      </c>
      <c r="B9" s="20">
        <v>184435</v>
      </c>
      <c r="C9" s="21">
        <v>170112</v>
      </c>
      <c r="D9" s="21">
        <v>190885</v>
      </c>
      <c r="E9" s="21">
        <v>167720</v>
      </c>
      <c r="F9" s="21">
        <v>192789</v>
      </c>
      <c r="G9" s="22">
        <f t="shared" si="0"/>
        <v>1904</v>
      </c>
      <c r="H9" s="23">
        <f t="shared" si="1"/>
        <v>9.9745920318516923E-3</v>
      </c>
      <c r="I9" s="24">
        <f t="shared" si="2"/>
        <v>20</v>
      </c>
      <c r="J9" s="25">
        <f t="shared" si="3"/>
        <v>12</v>
      </c>
      <c r="K9" s="26">
        <f t="shared" si="4"/>
        <v>25069</v>
      </c>
      <c r="L9" s="27">
        <f t="shared" si="5"/>
        <v>0.1494693536847127</v>
      </c>
      <c r="M9" s="28">
        <f t="shared" si="6"/>
        <v>15</v>
      </c>
      <c r="N9" s="29">
        <f t="shared" si="7"/>
        <v>3</v>
      </c>
    </row>
    <row r="10" spans="1:14" x14ac:dyDescent="0.2">
      <c r="A10" s="19" t="s">
        <v>18</v>
      </c>
      <c r="B10" s="20">
        <v>133675</v>
      </c>
      <c r="C10" s="21">
        <v>125731</v>
      </c>
      <c r="D10" s="21">
        <v>131218</v>
      </c>
      <c r="E10" s="21">
        <v>126216</v>
      </c>
      <c r="F10" s="21">
        <v>131690</v>
      </c>
      <c r="G10" s="22">
        <f t="shared" si="0"/>
        <v>472</v>
      </c>
      <c r="H10" s="23">
        <f t="shared" si="1"/>
        <v>3.5970674754988163E-3</v>
      </c>
      <c r="I10" s="24">
        <f t="shared" si="2"/>
        <v>23</v>
      </c>
      <c r="J10" s="25">
        <f t="shared" si="3"/>
        <v>22</v>
      </c>
      <c r="K10" s="26">
        <f t="shared" si="4"/>
        <v>5474</v>
      </c>
      <c r="L10" s="27">
        <f t="shared" si="5"/>
        <v>4.3370095708943346E-2</v>
      </c>
      <c r="M10" s="28">
        <f t="shared" si="6"/>
        <v>29</v>
      </c>
      <c r="N10" s="29">
        <f t="shared" si="7"/>
        <v>16</v>
      </c>
    </row>
    <row r="11" spans="1:14" x14ac:dyDescent="0.2">
      <c r="A11" s="19" t="s">
        <v>19</v>
      </c>
      <c r="B11" s="20">
        <v>227505</v>
      </c>
      <c r="C11" s="21">
        <v>221463</v>
      </c>
      <c r="D11" s="21">
        <v>235059</v>
      </c>
      <c r="E11" s="21">
        <v>218863</v>
      </c>
      <c r="F11" s="21">
        <v>231464</v>
      </c>
      <c r="G11" s="22">
        <f t="shared" si="0"/>
        <v>-3595</v>
      </c>
      <c r="H11" s="23">
        <f t="shared" si="1"/>
        <v>-1.5294032562037652E-2</v>
      </c>
      <c r="I11" s="24">
        <f t="shared" si="2"/>
        <v>30</v>
      </c>
      <c r="J11" s="25">
        <f t="shared" si="3"/>
        <v>31</v>
      </c>
      <c r="K11" s="26">
        <f t="shared" si="4"/>
        <v>12601</v>
      </c>
      <c r="L11" s="27">
        <f t="shared" si="5"/>
        <v>5.7574829916431813E-2</v>
      </c>
      <c r="M11" s="28">
        <f t="shared" si="6"/>
        <v>22</v>
      </c>
      <c r="N11" s="29">
        <f t="shared" si="7"/>
        <v>9</v>
      </c>
    </row>
    <row r="12" spans="1:14" x14ac:dyDescent="0.2">
      <c r="A12" s="19" t="s">
        <v>20</v>
      </c>
      <c r="B12" s="20">
        <v>892899</v>
      </c>
      <c r="C12" s="21">
        <v>903594</v>
      </c>
      <c r="D12" s="21">
        <v>930477</v>
      </c>
      <c r="E12" s="21">
        <v>913562</v>
      </c>
      <c r="F12" s="21">
        <v>945569</v>
      </c>
      <c r="G12" s="22">
        <f t="shared" si="0"/>
        <v>15092</v>
      </c>
      <c r="H12" s="23">
        <f t="shared" si="1"/>
        <v>1.6219637884654858E-2</v>
      </c>
      <c r="I12" s="24">
        <f t="shared" si="2"/>
        <v>3</v>
      </c>
      <c r="J12" s="25">
        <f t="shared" si="3"/>
        <v>6</v>
      </c>
      <c r="K12" s="26">
        <f t="shared" si="4"/>
        <v>32007</v>
      </c>
      <c r="L12" s="27">
        <f t="shared" si="5"/>
        <v>3.503538895006586E-2</v>
      </c>
      <c r="M12" s="28">
        <f t="shared" si="6"/>
        <v>11</v>
      </c>
      <c r="N12" s="29">
        <f t="shared" si="7"/>
        <v>23</v>
      </c>
    </row>
    <row r="13" spans="1:14" x14ac:dyDescent="0.2">
      <c r="A13" s="19" t="s">
        <v>21</v>
      </c>
      <c r="B13" s="20">
        <v>3470048</v>
      </c>
      <c r="C13" s="21">
        <v>3246669</v>
      </c>
      <c r="D13" s="21">
        <v>3312592</v>
      </c>
      <c r="E13" s="21">
        <v>3217900</v>
      </c>
      <c r="F13" s="21">
        <v>3301167</v>
      </c>
      <c r="G13" s="22">
        <f t="shared" si="0"/>
        <v>-11425</v>
      </c>
      <c r="H13" s="23">
        <f t="shared" si="1"/>
        <v>-3.4489608137675543E-3</v>
      </c>
      <c r="I13" s="24">
        <f t="shared" si="2"/>
        <v>32</v>
      </c>
      <c r="J13" s="25">
        <f t="shared" si="3"/>
        <v>26</v>
      </c>
      <c r="K13" s="26">
        <f t="shared" si="4"/>
        <v>83267</v>
      </c>
      <c r="L13" s="27">
        <f t="shared" si="5"/>
        <v>2.587619254793494E-2</v>
      </c>
      <c r="M13" s="28">
        <f t="shared" si="6"/>
        <v>2</v>
      </c>
      <c r="N13" s="29">
        <f t="shared" si="7"/>
        <v>28</v>
      </c>
    </row>
    <row r="14" spans="1:14" x14ac:dyDescent="0.2">
      <c r="A14" s="19" t="s">
        <v>22</v>
      </c>
      <c r="B14" s="20">
        <v>776527</v>
      </c>
      <c r="C14" s="21">
        <v>757473</v>
      </c>
      <c r="D14" s="21">
        <v>789468</v>
      </c>
      <c r="E14" s="21">
        <v>763001</v>
      </c>
      <c r="F14" s="21">
        <v>799551</v>
      </c>
      <c r="G14" s="22">
        <f t="shared" si="0"/>
        <v>10083</v>
      </c>
      <c r="H14" s="23">
        <f t="shared" si="1"/>
        <v>1.2771891957622072E-2</v>
      </c>
      <c r="I14" s="24">
        <f t="shared" si="2"/>
        <v>7</v>
      </c>
      <c r="J14" s="25">
        <f t="shared" si="3"/>
        <v>9</v>
      </c>
      <c r="K14" s="26">
        <f t="shared" si="4"/>
        <v>36550</v>
      </c>
      <c r="L14" s="27">
        <f t="shared" si="5"/>
        <v>4.7902951634401614E-2</v>
      </c>
      <c r="M14" s="28">
        <f t="shared" si="6"/>
        <v>9</v>
      </c>
      <c r="N14" s="29">
        <f t="shared" si="7"/>
        <v>13</v>
      </c>
    </row>
    <row r="15" spans="1:14" x14ac:dyDescent="0.2">
      <c r="A15" s="19" t="s">
        <v>23</v>
      </c>
      <c r="B15" s="20">
        <v>138790</v>
      </c>
      <c r="C15" s="21">
        <v>135945</v>
      </c>
      <c r="D15" s="21">
        <v>140370</v>
      </c>
      <c r="E15" s="21">
        <v>136513</v>
      </c>
      <c r="F15" s="21">
        <v>142113</v>
      </c>
      <c r="G15" s="22">
        <f t="shared" si="0"/>
        <v>1743</v>
      </c>
      <c r="H15" s="23">
        <f t="shared" si="1"/>
        <v>1.2417183158794698E-2</v>
      </c>
      <c r="I15" s="24">
        <f t="shared" si="2"/>
        <v>21</v>
      </c>
      <c r="J15" s="25">
        <f t="shared" si="3"/>
        <v>10</v>
      </c>
      <c r="K15" s="26">
        <f t="shared" si="4"/>
        <v>5600</v>
      </c>
      <c r="L15" s="27">
        <f t="shared" si="5"/>
        <v>4.1021734193813053E-2</v>
      </c>
      <c r="M15" s="28">
        <f t="shared" si="6"/>
        <v>28</v>
      </c>
      <c r="N15" s="29">
        <f t="shared" si="7"/>
        <v>19</v>
      </c>
    </row>
    <row r="16" spans="1:14" x14ac:dyDescent="0.2">
      <c r="A16" s="19" t="s">
        <v>24</v>
      </c>
      <c r="B16" s="20">
        <v>242643</v>
      </c>
      <c r="C16" s="21">
        <v>239136</v>
      </c>
      <c r="D16" s="21">
        <v>254204</v>
      </c>
      <c r="E16" s="21">
        <v>241106</v>
      </c>
      <c r="F16" s="21">
        <v>256588</v>
      </c>
      <c r="G16" s="22">
        <f t="shared" si="0"/>
        <v>2384</v>
      </c>
      <c r="H16" s="23">
        <f t="shared" si="1"/>
        <v>9.378294598039405E-3</v>
      </c>
      <c r="I16" s="24">
        <f t="shared" si="2"/>
        <v>18</v>
      </c>
      <c r="J16" s="25">
        <f t="shared" si="3"/>
        <v>13</v>
      </c>
      <c r="K16" s="26">
        <f t="shared" si="4"/>
        <v>15482</v>
      </c>
      <c r="L16" s="27">
        <f t="shared" si="5"/>
        <v>6.4212421092797456E-2</v>
      </c>
      <c r="M16" s="28">
        <f t="shared" si="6"/>
        <v>20</v>
      </c>
      <c r="N16" s="29">
        <f>_xlfn.RANK.EQ(L16,$L$7:$L$38)</f>
        <v>7</v>
      </c>
    </row>
    <row r="17" spans="1:14" x14ac:dyDescent="0.2">
      <c r="A17" s="19" t="s">
        <v>25</v>
      </c>
      <c r="B17" s="20">
        <v>1626181</v>
      </c>
      <c r="C17" s="21">
        <v>1593415</v>
      </c>
      <c r="D17" s="21">
        <v>1650381</v>
      </c>
      <c r="E17" s="21">
        <v>1594259</v>
      </c>
      <c r="F17" s="21">
        <v>1659857</v>
      </c>
      <c r="G17" s="22">
        <f t="shared" si="0"/>
        <v>9476</v>
      </c>
      <c r="H17" s="23">
        <f t="shared" si="1"/>
        <v>5.7417044912659865E-3</v>
      </c>
      <c r="I17" s="24">
        <f t="shared" si="2"/>
        <v>8</v>
      </c>
      <c r="J17" s="25">
        <f t="shared" si="3"/>
        <v>21</v>
      </c>
      <c r="K17" s="26">
        <f t="shared" si="4"/>
        <v>65598</v>
      </c>
      <c r="L17" s="27">
        <f t="shared" si="5"/>
        <v>4.1146388384823318E-2</v>
      </c>
      <c r="M17" s="28">
        <f t="shared" si="6"/>
        <v>5</v>
      </c>
      <c r="N17" s="29">
        <f t="shared" si="7"/>
        <v>18</v>
      </c>
    </row>
    <row r="18" spans="1:14" x14ac:dyDescent="0.2">
      <c r="A18" s="19" t="s">
        <v>26</v>
      </c>
      <c r="B18" s="20">
        <v>1007762</v>
      </c>
      <c r="C18" s="21">
        <v>973396</v>
      </c>
      <c r="D18" s="21">
        <v>1014873</v>
      </c>
      <c r="E18" s="21">
        <v>977981</v>
      </c>
      <c r="F18" s="21">
        <v>1023139</v>
      </c>
      <c r="G18" s="22">
        <f t="shared" si="0"/>
        <v>8266</v>
      </c>
      <c r="H18" s="23">
        <f t="shared" si="1"/>
        <v>8.1448614752781534E-3</v>
      </c>
      <c r="I18" s="24">
        <f t="shared" si="2"/>
        <v>10</v>
      </c>
      <c r="J18" s="25">
        <f t="shared" si="3"/>
        <v>16</v>
      </c>
      <c r="K18" s="26">
        <f t="shared" si="4"/>
        <v>45158</v>
      </c>
      <c r="L18" s="27">
        <f t="shared" si="5"/>
        <v>4.6174721185789913E-2</v>
      </c>
      <c r="M18" s="28">
        <f t="shared" si="6"/>
        <v>7</v>
      </c>
      <c r="N18" s="29">
        <f t="shared" si="7"/>
        <v>15</v>
      </c>
    </row>
    <row r="19" spans="1:14" x14ac:dyDescent="0.2">
      <c r="A19" s="19" t="s">
        <v>27</v>
      </c>
      <c r="B19" s="20">
        <v>159549</v>
      </c>
      <c r="C19" s="21">
        <v>146771</v>
      </c>
      <c r="D19" s="21">
        <v>153546</v>
      </c>
      <c r="E19" s="21">
        <v>142961</v>
      </c>
      <c r="F19" s="21">
        <v>147486</v>
      </c>
      <c r="G19" s="22">
        <f t="shared" si="0"/>
        <v>-6060</v>
      </c>
      <c r="H19" s="23">
        <f t="shared" si="1"/>
        <v>-3.9467000117228701E-2</v>
      </c>
      <c r="I19" s="24">
        <f t="shared" si="2"/>
        <v>31</v>
      </c>
      <c r="J19" s="25">
        <f t="shared" si="3"/>
        <v>32</v>
      </c>
      <c r="K19" s="26">
        <f t="shared" si="4"/>
        <v>4525</v>
      </c>
      <c r="L19" s="27">
        <f t="shared" si="5"/>
        <v>3.165198900399413E-2</v>
      </c>
      <c r="M19" s="28">
        <f t="shared" si="6"/>
        <v>30</v>
      </c>
      <c r="N19" s="29">
        <f t="shared" si="7"/>
        <v>24</v>
      </c>
    </row>
    <row r="20" spans="1:14" s="30" customFormat="1" x14ac:dyDescent="0.2">
      <c r="A20" s="19" t="s">
        <v>28</v>
      </c>
      <c r="B20" s="20">
        <v>227679</v>
      </c>
      <c r="C20" s="21">
        <v>218499</v>
      </c>
      <c r="D20" s="21">
        <v>240431</v>
      </c>
      <c r="E20" s="21">
        <v>221013</v>
      </c>
      <c r="F20" s="21">
        <v>244265</v>
      </c>
      <c r="G20" s="22">
        <f t="shared" si="0"/>
        <v>3834</v>
      </c>
      <c r="H20" s="23">
        <f t="shared" si="1"/>
        <v>1.5946362989797569E-2</v>
      </c>
      <c r="I20" s="24">
        <f t="shared" si="2"/>
        <v>14</v>
      </c>
      <c r="J20" s="25">
        <f t="shared" si="3"/>
        <v>7</v>
      </c>
      <c r="K20" s="26">
        <f t="shared" si="4"/>
        <v>23252</v>
      </c>
      <c r="L20" s="27">
        <f t="shared" si="5"/>
        <v>0.10520648106672459</v>
      </c>
      <c r="M20" s="28">
        <f t="shared" si="6"/>
        <v>16</v>
      </c>
      <c r="N20" s="29">
        <f t="shared" si="7"/>
        <v>4</v>
      </c>
    </row>
    <row r="21" spans="1:14" s="30" customFormat="1" x14ac:dyDescent="0.2">
      <c r="A21" s="31" t="s">
        <v>29</v>
      </c>
      <c r="B21" s="32">
        <v>1812699</v>
      </c>
      <c r="C21" s="33">
        <v>1780367</v>
      </c>
      <c r="D21" s="33">
        <v>1849999</v>
      </c>
      <c r="E21" s="33">
        <v>1787122</v>
      </c>
      <c r="F21" s="33">
        <v>1861159</v>
      </c>
      <c r="G21" s="34">
        <f>F21-D21</f>
        <v>11160</v>
      </c>
      <c r="H21" s="35">
        <f t="shared" si="1"/>
        <v>6.0324356932084378E-3</v>
      </c>
      <c r="I21" s="36">
        <f>_xlfn.RANK.EQ(G21,$G$7:$G$38)</f>
        <v>5</v>
      </c>
      <c r="J21" s="37">
        <f>_xlfn.RANK.EQ(H21,$H$7:$H$38)</f>
        <v>19</v>
      </c>
      <c r="K21" s="38">
        <f t="shared" si="4"/>
        <v>74037</v>
      </c>
      <c r="L21" s="39">
        <f t="shared" si="5"/>
        <v>4.1428061430613061E-2</v>
      </c>
      <c r="M21" s="40">
        <f>_xlfn.RANK.EQ(K21,$K$7:$K$38)</f>
        <v>4</v>
      </c>
      <c r="N21" s="41">
        <f>_xlfn.RANK.EQ(L21,$L$7:$L$38)</f>
        <v>17</v>
      </c>
    </row>
    <row r="22" spans="1:14" x14ac:dyDescent="0.2">
      <c r="A22" s="19" t="s">
        <v>30</v>
      </c>
      <c r="B22" s="20">
        <v>463598</v>
      </c>
      <c r="C22" s="21">
        <v>461602</v>
      </c>
      <c r="D22" s="21">
        <v>465270</v>
      </c>
      <c r="E22" s="21">
        <v>458944</v>
      </c>
      <c r="F22" s="21">
        <v>465152</v>
      </c>
      <c r="G22" s="22">
        <f t="shared" si="0"/>
        <v>-118</v>
      </c>
      <c r="H22" s="23">
        <f t="shared" si="1"/>
        <v>-2.5361617985253382E-4</v>
      </c>
      <c r="I22" s="24">
        <f t="shared" si="2"/>
        <v>24</v>
      </c>
      <c r="J22" s="25">
        <f t="shared" si="3"/>
        <v>24</v>
      </c>
      <c r="K22" s="26">
        <f t="shared" si="4"/>
        <v>6208</v>
      </c>
      <c r="L22" s="27">
        <f t="shared" si="5"/>
        <v>1.3526704783154431E-2</v>
      </c>
      <c r="M22" s="28">
        <f t="shared" si="6"/>
        <v>27</v>
      </c>
      <c r="N22" s="29">
        <f t="shared" si="7"/>
        <v>31</v>
      </c>
    </row>
    <row r="23" spans="1:14" x14ac:dyDescent="0.2">
      <c r="A23" s="19" t="s">
        <v>31</v>
      </c>
      <c r="B23" s="20">
        <v>211336</v>
      </c>
      <c r="C23" s="21">
        <v>205308</v>
      </c>
      <c r="D23" s="21">
        <v>213192</v>
      </c>
      <c r="E23" s="21">
        <v>205548</v>
      </c>
      <c r="F23" s="21">
        <v>212020</v>
      </c>
      <c r="G23" s="22">
        <f t="shared" si="0"/>
        <v>-1172</v>
      </c>
      <c r="H23" s="23">
        <f t="shared" si="1"/>
        <v>-5.4973920222146644E-3</v>
      </c>
      <c r="I23" s="24">
        <f t="shared" si="2"/>
        <v>28</v>
      </c>
      <c r="J23" s="25">
        <f t="shared" si="3"/>
        <v>29</v>
      </c>
      <c r="K23" s="26">
        <f t="shared" si="4"/>
        <v>6472</v>
      </c>
      <c r="L23" s="27">
        <f t="shared" si="5"/>
        <v>3.148656274933348E-2</v>
      </c>
      <c r="M23" s="28">
        <f t="shared" si="6"/>
        <v>26</v>
      </c>
      <c r="N23" s="29">
        <f t="shared" si="7"/>
        <v>25</v>
      </c>
    </row>
    <row r="24" spans="1:14" x14ac:dyDescent="0.2">
      <c r="A24" s="19" t="s">
        <v>32</v>
      </c>
      <c r="B24" s="20">
        <v>152317</v>
      </c>
      <c r="C24" s="21">
        <v>149477</v>
      </c>
      <c r="D24" s="21">
        <v>160665</v>
      </c>
      <c r="E24" s="21">
        <v>150458</v>
      </c>
      <c r="F24" s="21">
        <v>166107</v>
      </c>
      <c r="G24" s="22">
        <f t="shared" si="0"/>
        <v>5442</v>
      </c>
      <c r="H24" s="23">
        <f t="shared" si="1"/>
        <v>3.3871720661002636E-2</v>
      </c>
      <c r="I24" s="24">
        <f t="shared" si="2"/>
        <v>12</v>
      </c>
      <c r="J24" s="25">
        <f t="shared" si="3"/>
        <v>2</v>
      </c>
      <c r="K24" s="26">
        <f t="shared" si="4"/>
        <v>15649</v>
      </c>
      <c r="L24" s="27">
        <f t="shared" si="5"/>
        <v>0.10400909223836563</v>
      </c>
      <c r="M24" s="28">
        <f t="shared" si="6"/>
        <v>19</v>
      </c>
      <c r="N24" s="29">
        <f t="shared" si="7"/>
        <v>5</v>
      </c>
    </row>
    <row r="25" spans="1:14" x14ac:dyDescent="0.2">
      <c r="A25" s="19" t="s">
        <v>33</v>
      </c>
      <c r="B25" s="20">
        <v>1632927</v>
      </c>
      <c r="C25" s="21">
        <v>1610359</v>
      </c>
      <c r="D25" s="21">
        <v>1696729</v>
      </c>
      <c r="E25" s="21">
        <v>1619270</v>
      </c>
      <c r="F25" s="21">
        <v>1711561</v>
      </c>
      <c r="G25" s="22">
        <f t="shared" si="0"/>
        <v>14832</v>
      </c>
      <c r="H25" s="23">
        <f t="shared" si="1"/>
        <v>8.7415256060336954E-3</v>
      </c>
      <c r="I25" s="24">
        <f t="shared" si="2"/>
        <v>4</v>
      </c>
      <c r="J25" s="25">
        <f t="shared" si="3"/>
        <v>15</v>
      </c>
      <c r="K25" s="26">
        <f t="shared" si="4"/>
        <v>92291</v>
      </c>
      <c r="L25" s="27">
        <f t="shared" si="5"/>
        <v>5.6995436215084627E-2</v>
      </c>
      <c r="M25" s="28">
        <f t="shared" si="6"/>
        <v>1</v>
      </c>
      <c r="N25" s="29">
        <f>_xlfn.RANK.EQ(L25,$L$7:$L$38)</f>
        <v>10</v>
      </c>
    </row>
    <row r="26" spans="1:14" x14ac:dyDescent="0.2">
      <c r="A26" s="19" t="s">
        <v>34</v>
      </c>
      <c r="B26" s="20">
        <v>212784</v>
      </c>
      <c r="C26" s="21">
        <v>208539</v>
      </c>
      <c r="D26" s="21">
        <v>211048</v>
      </c>
      <c r="E26" s="21">
        <v>207314</v>
      </c>
      <c r="F26" s="21">
        <v>209969</v>
      </c>
      <c r="G26" s="22">
        <f t="shared" si="0"/>
        <v>-1079</v>
      </c>
      <c r="H26" s="23">
        <f t="shared" si="1"/>
        <v>-5.1125810242219627E-3</v>
      </c>
      <c r="I26" s="24">
        <f t="shared" si="2"/>
        <v>27</v>
      </c>
      <c r="J26" s="25">
        <f t="shared" si="3"/>
        <v>27</v>
      </c>
      <c r="K26" s="26">
        <f t="shared" si="4"/>
        <v>2655</v>
      </c>
      <c r="L26" s="27">
        <f t="shared" si="5"/>
        <v>1.2806660428142713E-2</v>
      </c>
      <c r="M26" s="28">
        <f>_xlfn.RANK.EQ(K26,$K$7:$K$38)</f>
        <v>32</v>
      </c>
      <c r="N26" s="29">
        <f t="shared" si="7"/>
        <v>32</v>
      </c>
    </row>
    <row r="27" spans="1:14" x14ac:dyDescent="0.2">
      <c r="A27" s="19" t="s">
        <v>35</v>
      </c>
      <c r="B27" s="20">
        <v>629401</v>
      </c>
      <c r="C27" s="21">
        <v>590229</v>
      </c>
      <c r="D27" s="21">
        <v>611779</v>
      </c>
      <c r="E27" s="21">
        <v>586200</v>
      </c>
      <c r="F27" s="21">
        <v>608463</v>
      </c>
      <c r="G27" s="22">
        <f t="shared" si="0"/>
        <v>-3316</v>
      </c>
      <c r="H27" s="23">
        <f t="shared" si="1"/>
        <v>-5.4202579689724972E-3</v>
      </c>
      <c r="I27" s="24">
        <f t="shared" si="2"/>
        <v>29</v>
      </c>
      <c r="J27" s="25">
        <f t="shared" si="3"/>
        <v>28</v>
      </c>
      <c r="K27" s="26">
        <f t="shared" si="4"/>
        <v>22263</v>
      </c>
      <c r="L27" s="27">
        <f t="shared" si="5"/>
        <v>3.797850562947791E-2</v>
      </c>
      <c r="M27" s="28">
        <f t="shared" si="6"/>
        <v>17</v>
      </c>
      <c r="N27" s="29">
        <f t="shared" si="7"/>
        <v>21</v>
      </c>
    </row>
    <row r="28" spans="1:14" x14ac:dyDescent="0.2">
      <c r="A28" s="19" t="s">
        <v>36</v>
      </c>
      <c r="B28" s="20">
        <v>607919</v>
      </c>
      <c r="C28" s="21">
        <v>595496</v>
      </c>
      <c r="D28" s="21">
        <v>628676</v>
      </c>
      <c r="E28" s="21">
        <v>600127</v>
      </c>
      <c r="F28" s="21">
        <v>633157</v>
      </c>
      <c r="G28" s="22">
        <f t="shared" si="0"/>
        <v>4481</v>
      </c>
      <c r="H28" s="23">
        <f t="shared" si="1"/>
        <v>7.1276778499576032E-3</v>
      </c>
      <c r="I28" s="24">
        <f t="shared" si="2"/>
        <v>13</v>
      </c>
      <c r="J28" s="25">
        <f t="shared" si="3"/>
        <v>18</v>
      </c>
      <c r="K28" s="26">
        <f t="shared" si="4"/>
        <v>33030</v>
      </c>
      <c r="L28" s="27">
        <f t="shared" si="5"/>
        <v>5.503835021587089E-2</v>
      </c>
      <c r="M28" s="28">
        <f t="shared" si="6"/>
        <v>10</v>
      </c>
      <c r="N28" s="29">
        <f t="shared" si="7"/>
        <v>11</v>
      </c>
    </row>
    <row r="29" spans="1:14" x14ac:dyDescent="0.2">
      <c r="A29" s="19" t="s">
        <v>37</v>
      </c>
      <c r="B29" s="20">
        <v>463164</v>
      </c>
      <c r="C29" s="21">
        <v>365783</v>
      </c>
      <c r="D29" s="21">
        <v>432986</v>
      </c>
      <c r="E29" s="21">
        <v>362807</v>
      </c>
      <c r="F29" s="21">
        <v>443448</v>
      </c>
      <c r="G29" s="22">
        <f t="shared" si="0"/>
        <v>10462</v>
      </c>
      <c r="H29" s="23">
        <f t="shared" si="1"/>
        <v>2.4162444051308851E-2</v>
      </c>
      <c r="I29" s="24">
        <f t="shared" si="2"/>
        <v>6</v>
      </c>
      <c r="J29" s="25">
        <f t="shared" si="3"/>
        <v>3</v>
      </c>
      <c r="K29" s="26">
        <f t="shared" si="4"/>
        <v>80641</v>
      </c>
      <c r="L29" s="27">
        <f t="shared" si="5"/>
        <v>0.22226969159911469</v>
      </c>
      <c r="M29" s="28">
        <f t="shared" si="6"/>
        <v>3</v>
      </c>
      <c r="N29" s="29">
        <f t="shared" si="7"/>
        <v>1</v>
      </c>
    </row>
    <row r="30" spans="1:14" x14ac:dyDescent="0.2">
      <c r="A30" s="19" t="s">
        <v>38</v>
      </c>
      <c r="B30" s="20">
        <v>447346</v>
      </c>
      <c r="C30" s="21">
        <v>440501</v>
      </c>
      <c r="D30" s="21">
        <v>451010</v>
      </c>
      <c r="E30" s="21">
        <v>444131</v>
      </c>
      <c r="F30" s="21">
        <v>454608</v>
      </c>
      <c r="G30" s="22">
        <f t="shared" si="0"/>
        <v>3598</v>
      </c>
      <c r="H30" s="23">
        <f t="shared" si="1"/>
        <v>7.9776501629675867E-3</v>
      </c>
      <c r="I30" s="24">
        <f t="shared" si="2"/>
        <v>16</v>
      </c>
      <c r="J30" s="25">
        <f t="shared" si="3"/>
        <v>17</v>
      </c>
      <c r="K30" s="26">
        <f t="shared" si="4"/>
        <v>10477</v>
      </c>
      <c r="L30" s="27">
        <f t="shared" si="5"/>
        <v>2.3589886767642954E-2</v>
      </c>
      <c r="M30" s="28">
        <f t="shared" si="6"/>
        <v>23</v>
      </c>
      <c r="N30" s="29">
        <f t="shared" si="7"/>
        <v>29</v>
      </c>
    </row>
    <row r="31" spans="1:14" x14ac:dyDescent="0.2">
      <c r="A31" s="19" t="s">
        <v>39</v>
      </c>
      <c r="B31" s="20">
        <v>577442</v>
      </c>
      <c r="C31" s="21">
        <v>570100</v>
      </c>
      <c r="D31" s="21">
        <v>586281</v>
      </c>
      <c r="E31" s="21">
        <v>577248</v>
      </c>
      <c r="F31" s="21">
        <v>607529</v>
      </c>
      <c r="G31" s="22">
        <f t="shared" si="0"/>
        <v>21248</v>
      </c>
      <c r="H31" s="23">
        <f t="shared" si="1"/>
        <v>3.6242006819255712E-2</v>
      </c>
      <c r="I31" s="24">
        <f t="shared" si="2"/>
        <v>1</v>
      </c>
      <c r="J31" s="25">
        <f t="shared" si="3"/>
        <v>1</v>
      </c>
      <c r="K31" s="26">
        <f t="shared" si="4"/>
        <v>30281</v>
      </c>
      <c r="L31" s="27">
        <f t="shared" si="5"/>
        <v>5.2457522589943961E-2</v>
      </c>
      <c r="M31" s="28">
        <f t="shared" si="6"/>
        <v>13</v>
      </c>
      <c r="N31" s="29">
        <f t="shared" si="7"/>
        <v>12</v>
      </c>
    </row>
    <row r="32" spans="1:14" x14ac:dyDescent="0.2">
      <c r="A32" s="19" t="s">
        <v>40</v>
      </c>
      <c r="B32" s="20">
        <v>586576</v>
      </c>
      <c r="C32" s="21">
        <v>575636</v>
      </c>
      <c r="D32" s="21">
        <v>596602</v>
      </c>
      <c r="E32" s="21">
        <v>583878</v>
      </c>
      <c r="F32" s="21">
        <v>605219</v>
      </c>
      <c r="G32" s="22">
        <f t="shared" si="0"/>
        <v>8617</v>
      </c>
      <c r="H32" s="23">
        <f t="shared" si="1"/>
        <v>1.4443464822444518E-2</v>
      </c>
      <c r="I32" s="24">
        <f t="shared" si="2"/>
        <v>9</v>
      </c>
      <c r="J32" s="25">
        <f t="shared" si="3"/>
        <v>8</v>
      </c>
      <c r="K32" s="26">
        <f t="shared" si="4"/>
        <v>21341</v>
      </c>
      <c r="L32" s="27">
        <f t="shared" si="5"/>
        <v>3.6550443757086271E-2</v>
      </c>
      <c r="M32" s="28">
        <f t="shared" si="6"/>
        <v>18</v>
      </c>
      <c r="N32" s="29">
        <f t="shared" si="7"/>
        <v>22</v>
      </c>
    </row>
    <row r="33" spans="1:14" x14ac:dyDescent="0.2">
      <c r="A33" s="19" t="s">
        <v>41</v>
      </c>
      <c r="B33" s="20">
        <v>171220</v>
      </c>
      <c r="C33" s="21">
        <v>174213</v>
      </c>
      <c r="D33" s="21">
        <v>209338</v>
      </c>
      <c r="E33" s="21">
        <v>175361</v>
      </c>
      <c r="F33" s="21">
        <v>213100</v>
      </c>
      <c r="G33" s="22">
        <f t="shared" si="0"/>
        <v>3762</v>
      </c>
      <c r="H33" s="23">
        <f t="shared" si="1"/>
        <v>1.797093695363472E-2</v>
      </c>
      <c r="I33" s="24">
        <f t="shared" si="2"/>
        <v>15</v>
      </c>
      <c r="J33" s="25">
        <f t="shared" si="3"/>
        <v>5</v>
      </c>
      <c r="K33" s="26">
        <f t="shared" si="4"/>
        <v>37739</v>
      </c>
      <c r="L33" s="27">
        <f t="shared" si="5"/>
        <v>0.21520748627117769</v>
      </c>
      <c r="M33" s="28">
        <f t="shared" si="6"/>
        <v>8</v>
      </c>
      <c r="N33" s="29">
        <f t="shared" si="7"/>
        <v>2</v>
      </c>
    </row>
    <row r="34" spans="1:14" x14ac:dyDescent="0.2">
      <c r="A34" s="19" t="s">
        <v>42</v>
      </c>
      <c r="B34" s="20">
        <v>692500</v>
      </c>
      <c r="C34" s="21">
        <v>672536</v>
      </c>
      <c r="D34" s="21">
        <v>696086</v>
      </c>
      <c r="E34" s="21">
        <v>677274</v>
      </c>
      <c r="F34" s="21">
        <v>703393</v>
      </c>
      <c r="G34" s="22">
        <f t="shared" si="0"/>
        <v>7307</v>
      </c>
      <c r="H34" s="23">
        <f t="shared" si="1"/>
        <v>1.0497266142401873E-2</v>
      </c>
      <c r="I34" s="24">
        <f t="shared" si="2"/>
        <v>11</v>
      </c>
      <c r="J34" s="25">
        <f t="shared" si="3"/>
        <v>11</v>
      </c>
      <c r="K34" s="26">
        <f t="shared" si="4"/>
        <v>26119</v>
      </c>
      <c r="L34" s="27">
        <f t="shared" si="5"/>
        <v>3.8564893972011349E-2</v>
      </c>
      <c r="M34" s="28">
        <f t="shared" si="6"/>
        <v>14</v>
      </c>
      <c r="N34" s="29">
        <f t="shared" si="7"/>
        <v>20</v>
      </c>
    </row>
    <row r="35" spans="1:14" x14ac:dyDescent="0.2">
      <c r="A35" s="19" t="s">
        <v>43</v>
      </c>
      <c r="B35" s="20">
        <v>102273</v>
      </c>
      <c r="C35" s="21">
        <v>99057</v>
      </c>
      <c r="D35" s="21">
        <v>103100</v>
      </c>
      <c r="E35" s="21">
        <v>99545</v>
      </c>
      <c r="F35" s="21">
        <v>102229</v>
      </c>
      <c r="G35" s="22">
        <f t="shared" si="0"/>
        <v>-871</v>
      </c>
      <c r="H35" s="23">
        <f t="shared" si="1"/>
        <v>-8.4481086323957566E-3</v>
      </c>
      <c r="I35" s="24">
        <f t="shared" si="2"/>
        <v>26</v>
      </c>
      <c r="J35" s="25">
        <f t="shared" si="3"/>
        <v>30</v>
      </c>
      <c r="K35" s="26">
        <f t="shared" si="4"/>
        <v>2684</v>
      </c>
      <c r="L35" s="27">
        <f t="shared" si="5"/>
        <v>2.696268019488679E-2</v>
      </c>
      <c r="M35" s="28">
        <f t="shared" si="6"/>
        <v>31</v>
      </c>
      <c r="N35" s="29">
        <f t="shared" si="7"/>
        <v>27</v>
      </c>
    </row>
    <row r="36" spans="1:14" x14ac:dyDescent="0.2">
      <c r="A36" s="19" t="s">
        <v>44</v>
      </c>
      <c r="B36" s="20">
        <v>749350</v>
      </c>
      <c r="C36" s="21">
        <v>725198</v>
      </c>
      <c r="D36" s="21">
        <v>734685</v>
      </c>
      <c r="E36" s="21">
        <v>721627</v>
      </c>
      <c r="F36" s="21">
        <v>735231</v>
      </c>
      <c r="G36" s="22">
        <f t="shared" si="0"/>
        <v>546</v>
      </c>
      <c r="H36" s="23">
        <f t="shared" si="1"/>
        <v>7.4317564670578484E-4</v>
      </c>
      <c r="I36" s="24">
        <f t="shared" si="2"/>
        <v>22</v>
      </c>
      <c r="J36" s="25">
        <f t="shared" si="3"/>
        <v>23</v>
      </c>
      <c r="K36" s="26">
        <f t="shared" si="4"/>
        <v>13604</v>
      </c>
      <c r="L36" s="27">
        <f t="shared" si="5"/>
        <v>1.8851844512469684E-2</v>
      </c>
      <c r="M36" s="28">
        <f>_xlfn.RANK.EQ(K36,$K$7:$K$38)</f>
        <v>21</v>
      </c>
      <c r="N36" s="29">
        <f t="shared" si="7"/>
        <v>30</v>
      </c>
    </row>
    <row r="37" spans="1:14" x14ac:dyDescent="0.2">
      <c r="A37" s="19" t="s">
        <v>45</v>
      </c>
      <c r="B37" s="20">
        <v>384295</v>
      </c>
      <c r="C37" s="21">
        <v>364449</v>
      </c>
      <c r="D37" s="21">
        <v>393339</v>
      </c>
      <c r="E37" s="21">
        <v>364457</v>
      </c>
      <c r="F37" s="21">
        <v>395682</v>
      </c>
      <c r="G37" s="22">
        <f t="shared" si="0"/>
        <v>2343</v>
      </c>
      <c r="H37" s="23">
        <f t="shared" si="1"/>
        <v>5.9566938442412454E-3</v>
      </c>
      <c r="I37" s="24">
        <f t="shared" si="2"/>
        <v>19</v>
      </c>
      <c r="J37" s="25">
        <f t="shared" si="3"/>
        <v>20</v>
      </c>
      <c r="K37" s="26">
        <f t="shared" si="4"/>
        <v>31225</v>
      </c>
      <c r="L37" s="27">
        <f t="shared" si="5"/>
        <v>8.5675402036454296E-2</v>
      </c>
      <c r="M37" s="28">
        <f t="shared" si="6"/>
        <v>12</v>
      </c>
      <c r="N37" s="29">
        <f t="shared" si="7"/>
        <v>6</v>
      </c>
    </row>
    <row r="38" spans="1:14" x14ac:dyDescent="0.2">
      <c r="A38" s="19" t="s">
        <v>46</v>
      </c>
      <c r="B38" s="20">
        <v>189173</v>
      </c>
      <c r="C38" s="21">
        <v>187080</v>
      </c>
      <c r="D38" s="21">
        <v>195976</v>
      </c>
      <c r="E38" s="21">
        <v>186492</v>
      </c>
      <c r="F38" s="21">
        <v>195314</v>
      </c>
      <c r="G38" s="22">
        <f t="shared" si="0"/>
        <v>-662</v>
      </c>
      <c r="H38" s="23">
        <f t="shared" si="1"/>
        <v>-3.3779646487325232E-3</v>
      </c>
      <c r="I38" s="24">
        <f t="shared" si="2"/>
        <v>25</v>
      </c>
      <c r="J38" s="25">
        <f t="shared" si="3"/>
        <v>25</v>
      </c>
      <c r="K38" s="26">
        <f t="shared" si="4"/>
        <v>8822</v>
      </c>
      <c r="L38" s="27">
        <f t="shared" si="5"/>
        <v>4.7304978229629091E-2</v>
      </c>
      <c r="M38" s="28">
        <f t="shared" si="6"/>
        <v>25</v>
      </c>
      <c r="N38" s="29">
        <f t="shared" si="7"/>
        <v>14</v>
      </c>
    </row>
    <row r="39" spans="1:14" x14ac:dyDescent="0.2">
      <c r="A39" s="42" t="s">
        <v>47</v>
      </c>
      <c r="B39" s="43">
        <f>SUM(B7:B38)</f>
        <v>20421442</v>
      </c>
      <c r="C39" s="44">
        <f>SUM(C7:C38)</f>
        <v>19773732</v>
      </c>
      <c r="D39" s="45">
        <f>SUM(D7:D38)</f>
        <v>20620148</v>
      </c>
      <c r="E39" s="45">
        <f>SUM(E7:E38)</f>
        <v>19821651</v>
      </c>
      <c r="F39" s="45">
        <f>SUM(F7:F38)</f>
        <v>20762419</v>
      </c>
      <c r="G39" s="46">
        <f>F39-D39</f>
        <v>142271</v>
      </c>
      <c r="H39" s="47">
        <f>F39/D39-1</f>
        <v>6.8996110018220147E-3</v>
      </c>
      <c r="I39" s="47"/>
      <c r="J39" s="48"/>
      <c r="K39" s="49">
        <f>F39-E39</f>
        <v>940768</v>
      </c>
      <c r="L39" s="50">
        <f>F39/E39-1</f>
        <v>4.7461636772839988E-2</v>
      </c>
      <c r="M39" s="48"/>
      <c r="N39" s="51"/>
    </row>
    <row r="40" spans="1:14" s="52" customFormat="1" ht="15" customHeight="1" x14ac:dyDescent="0.2">
      <c r="B40" s="53"/>
      <c r="G40" s="53"/>
    </row>
    <row r="41" spans="1:14" ht="48" customHeight="1" x14ac:dyDescent="0.2">
      <c r="A41" s="54" t="s">
        <v>48</v>
      </c>
      <c r="B41" s="54"/>
      <c r="C41" s="54"/>
      <c r="D41" s="54"/>
      <c r="E41" s="54"/>
      <c r="F41" s="54"/>
      <c r="G41" s="54"/>
      <c r="H41" s="54"/>
      <c r="I41" s="54"/>
      <c r="J41" s="54"/>
    </row>
    <row r="42" spans="1:14" x14ac:dyDescent="0.2">
      <c r="A42" s="55" t="s">
        <v>49</v>
      </c>
      <c r="J42" s="56"/>
    </row>
  </sheetData>
  <mergeCells count="12">
    <mergeCell ref="K5:N5"/>
    <mergeCell ref="A41:J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ta_enero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2022-02-09T18:50:07Z</dcterms:created>
  <dcterms:modified xsi:type="dcterms:W3CDTF">2022-02-09T23:00:54Z</dcterms:modified>
</cp:coreProperties>
</file>