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roberto.galindo\Documents\GitHub\SIE\Tabulados\"/>
    </mc:Choice>
  </mc:AlternateContent>
  <xr:revisionPtr revIDLastSave="0" documentId="13_ncr:1_{7F398B61-A7A8-4893-9E7C-7C889D9797BD}" xr6:coauthVersionLast="36" xr6:coauthVersionMax="47" xr10:uidLastSave="{00000000-0000-0000-0000-000000000000}"/>
  <bookViews>
    <workbookView xWindow="0" yWindow="0" windowWidth="22890" windowHeight="8520" xr2:uid="{47DF7B05-4717-40F8-8C0D-8FC4D7D67CE4}"/>
  </bookViews>
  <sheets>
    <sheet name="ta_may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1" l="1"/>
  <c r="P39" i="1" s="1"/>
  <c r="E39" i="1"/>
  <c r="D39" i="1"/>
  <c r="C39" i="1"/>
  <c r="B39" i="1"/>
  <c r="R38" i="1"/>
  <c r="Q38" i="1"/>
  <c r="P38" i="1"/>
  <c r="O38" i="1"/>
  <c r="L38" i="1"/>
  <c r="N38" i="1" s="1"/>
  <c r="K38" i="1"/>
  <c r="M38" i="1" s="1"/>
  <c r="J38" i="1"/>
  <c r="I38" i="1"/>
  <c r="H38" i="1"/>
  <c r="G38" i="1"/>
  <c r="Q37" i="1"/>
  <c r="P37" i="1"/>
  <c r="R37" i="1" s="1"/>
  <c r="O37" i="1"/>
  <c r="N37" i="1"/>
  <c r="M37" i="1"/>
  <c r="L37" i="1"/>
  <c r="K37" i="1"/>
  <c r="I37" i="1"/>
  <c r="H37" i="1"/>
  <c r="J37" i="1" s="1"/>
  <c r="G37" i="1"/>
  <c r="R36" i="1"/>
  <c r="Q36" i="1"/>
  <c r="P36" i="1"/>
  <c r="O36" i="1"/>
  <c r="N36" i="1"/>
  <c r="M36" i="1"/>
  <c r="L36" i="1"/>
  <c r="K36" i="1"/>
  <c r="J36" i="1"/>
  <c r="I36" i="1"/>
  <c r="H36" i="1"/>
  <c r="G36" i="1"/>
  <c r="Q35" i="1"/>
  <c r="P35" i="1"/>
  <c r="R35" i="1" s="1"/>
  <c r="O35" i="1"/>
  <c r="N35" i="1"/>
  <c r="M35" i="1"/>
  <c r="L35" i="1"/>
  <c r="K35" i="1"/>
  <c r="J35" i="1"/>
  <c r="I35" i="1"/>
  <c r="H35" i="1"/>
  <c r="G35" i="1"/>
  <c r="R34" i="1"/>
  <c r="Q34" i="1"/>
  <c r="P34" i="1"/>
  <c r="O34" i="1"/>
  <c r="N34" i="1"/>
  <c r="M34" i="1"/>
  <c r="L34" i="1"/>
  <c r="K34" i="1"/>
  <c r="J34" i="1"/>
  <c r="I34" i="1"/>
  <c r="H34" i="1"/>
  <c r="G34"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R30" i="1"/>
  <c r="Q30" i="1"/>
  <c r="P30" i="1"/>
  <c r="O30" i="1"/>
  <c r="N30" i="1"/>
  <c r="M30" i="1"/>
  <c r="L30" i="1"/>
  <c r="K30" i="1"/>
  <c r="J30" i="1"/>
  <c r="I30" i="1"/>
  <c r="H30" i="1"/>
  <c r="G30" i="1"/>
  <c r="R29" i="1"/>
  <c r="Q29" i="1"/>
  <c r="P29" i="1"/>
  <c r="O29" i="1"/>
  <c r="N29" i="1"/>
  <c r="M29" i="1"/>
  <c r="L29" i="1"/>
  <c r="K29" i="1"/>
  <c r="J29" i="1"/>
  <c r="I29" i="1"/>
  <c r="H29" i="1"/>
  <c r="G29" i="1"/>
  <c r="R28" i="1"/>
  <c r="Q28" i="1"/>
  <c r="P28" i="1"/>
  <c r="O28" i="1"/>
  <c r="N28" i="1"/>
  <c r="M28" i="1"/>
  <c r="L28" i="1"/>
  <c r="K28" i="1"/>
  <c r="J28" i="1"/>
  <c r="I28" i="1"/>
  <c r="H28" i="1"/>
  <c r="G28" i="1"/>
  <c r="R27" i="1"/>
  <c r="Q27" i="1"/>
  <c r="P27" i="1"/>
  <c r="O27" i="1"/>
  <c r="N27" i="1"/>
  <c r="M27" i="1"/>
  <c r="L27" i="1"/>
  <c r="K27" i="1"/>
  <c r="J27" i="1"/>
  <c r="I27" i="1"/>
  <c r="H27" i="1"/>
  <c r="G27" i="1"/>
  <c r="R26" i="1"/>
  <c r="Q26" i="1"/>
  <c r="P26" i="1"/>
  <c r="O26" i="1"/>
  <c r="N26" i="1"/>
  <c r="M26" i="1"/>
  <c r="L26" i="1"/>
  <c r="K26" i="1"/>
  <c r="J26" i="1"/>
  <c r="I26" i="1"/>
  <c r="H26" i="1"/>
  <c r="G26" i="1"/>
  <c r="R25" i="1"/>
  <c r="Q25" i="1"/>
  <c r="P25" i="1"/>
  <c r="O25" i="1"/>
  <c r="N25" i="1"/>
  <c r="M25" i="1"/>
  <c r="L25" i="1"/>
  <c r="K25" i="1"/>
  <c r="J25" i="1"/>
  <c r="I25" i="1"/>
  <c r="H25" i="1"/>
  <c r="G25" i="1"/>
  <c r="R24" i="1"/>
  <c r="Q24" i="1"/>
  <c r="P24" i="1"/>
  <c r="O24" i="1"/>
  <c r="N24" i="1"/>
  <c r="M24" i="1"/>
  <c r="L24" i="1"/>
  <c r="K24" i="1"/>
  <c r="J24" i="1"/>
  <c r="I24" i="1"/>
  <c r="H24" i="1"/>
  <c r="G24" i="1"/>
  <c r="R23" i="1"/>
  <c r="Q23" i="1"/>
  <c r="P23" i="1"/>
  <c r="O23" i="1"/>
  <c r="N23" i="1"/>
  <c r="M23" i="1"/>
  <c r="L23" i="1"/>
  <c r="K23" i="1"/>
  <c r="J23" i="1"/>
  <c r="I23" i="1"/>
  <c r="H23" i="1"/>
  <c r="G23" i="1"/>
  <c r="R22" i="1"/>
  <c r="Q22" i="1"/>
  <c r="P22" i="1"/>
  <c r="O22" i="1"/>
  <c r="N22" i="1"/>
  <c r="M22" i="1"/>
  <c r="L22" i="1"/>
  <c r="K22" i="1"/>
  <c r="J22" i="1"/>
  <c r="I22" i="1"/>
  <c r="H22" i="1"/>
  <c r="G22" i="1"/>
  <c r="R21" i="1"/>
  <c r="Q21" i="1"/>
  <c r="P21" i="1"/>
  <c r="O21" i="1"/>
  <c r="N21" i="1"/>
  <c r="M21" i="1"/>
  <c r="L21" i="1"/>
  <c r="K21" i="1"/>
  <c r="J21" i="1"/>
  <c r="I21" i="1"/>
  <c r="H21" i="1"/>
  <c r="G21" i="1"/>
  <c r="R20" i="1"/>
  <c r="Q20" i="1"/>
  <c r="P20" i="1"/>
  <c r="O20" i="1"/>
  <c r="N20" i="1"/>
  <c r="M20" i="1"/>
  <c r="L20" i="1"/>
  <c r="K20" i="1"/>
  <c r="J20" i="1"/>
  <c r="I20" i="1"/>
  <c r="H20" i="1"/>
  <c r="G20" i="1"/>
  <c r="R19" i="1"/>
  <c r="Q19" i="1"/>
  <c r="P19" i="1"/>
  <c r="O19" i="1"/>
  <c r="N19" i="1"/>
  <c r="M19" i="1"/>
  <c r="L19" i="1"/>
  <c r="K19" i="1"/>
  <c r="J19" i="1"/>
  <c r="I19" i="1"/>
  <c r="H19" i="1"/>
  <c r="G19" i="1"/>
  <c r="R18" i="1"/>
  <c r="Q18" i="1"/>
  <c r="P18" i="1"/>
  <c r="O18" i="1"/>
  <c r="N18" i="1"/>
  <c r="M18" i="1"/>
  <c r="L18" i="1"/>
  <c r="K18" i="1"/>
  <c r="J18" i="1"/>
  <c r="I18" i="1"/>
  <c r="H18" i="1"/>
  <c r="G18" i="1"/>
  <c r="R17" i="1"/>
  <c r="Q17" i="1"/>
  <c r="P17" i="1"/>
  <c r="O17" i="1"/>
  <c r="N17" i="1"/>
  <c r="M17" i="1"/>
  <c r="L17" i="1"/>
  <c r="K17" i="1"/>
  <c r="J17" i="1"/>
  <c r="I17" i="1"/>
  <c r="H17" i="1"/>
  <c r="G17" i="1"/>
  <c r="R16" i="1"/>
  <c r="Q16" i="1"/>
  <c r="P16" i="1"/>
  <c r="O16" i="1"/>
  <c r="N16" i="1"/>
  <c r="M16" i="1"/>
  <c r="L16" i="1"/>
  <c r="K16" i="1"/>
  <c r="J16" i="1"/>
  <c r="I16" i="1"/>
  <c r="H16" i="1"/>
  <c r="G16" i="1"/>
  <c r="R15" i="1"/>
  <c r="Q15" i="1"/>
  <c r="P15" i="1"/>
  <c r="O15" i="1"/>
  <c r="N15" i="1"/>
  <c r="M15" i="1"/>
  <c r="L15" i="1"/>
  <c r="K15" i="1"/>
  <c r="J15" i="1"/>
  <c r="I15" i="1"/>
  <c r="H15" i="1"/>
  <c r="G15" i="1"/>
  <c r="R14" i="1"/>
  <c r="Q14" i="1"/>
  <c r="P14" i="1"/>
  <c r="O14" i="1"/>
  <c r="N14" i="1"/>
  <c r="M14" i="1"/>
  <c r="L14" i="1"/>
  <c r="K14" i="1"/>
  <c r="J14" i="1"/>
  <c r="I14" i="1"/>
  <c r="H14" i="1"/>
  <c r="G14" i="1"/>
  <c r="R13" i="1"/>
  <c r="Q13" i="1"/>
  <c r="P13" i="1"/>
  <c r="O13" i="1"/>
  <c r="N13" i="1"/>
  <c r="M13" i="1"/>
  <c r="L13" i="1"/>
  <c r="K13" i="1"/>
  <c r="J13" i="1"/>
  <c r="I13" i="1"/>
  <c r="H13" i="1"/>
  <c r="G13" i="1"/>
  <c r="R12" i="1"/>
  <c r="Q12" i="1"/>
  <c r="P12" i="1"/>
  <c r="O12" i="1"/>
  <c r="N12" i="1"/>
  <c r="M12" i="1"/>
  <c r="L12" i="1"/>
  <c r="K12" i="1"/>
  <c r="J12" i="1"/>
  <c r="I12" i="1"/>
  <c r="H12" i="1"/>
  <c r="G12" i="1"/>
  <c r="R11" i="1"/>
  <c r="Q11" i="1"/>
  <c r="P11" i="1"/>
  <c r="O11" i="1"/>
  <c r="N11" i="1"/>
  <c r="M11" i="1"/>
  <c r="L11" i="1"/>
  <c r="K11" i="1"/>
  <c r="J11" i="1"/>
  <c r="I11" i="1"/>
  <c r="H11" i="1"/>
  <c r="G11" i="1"/>
  <c r="R10" i="1"/>
  <c r="Q10" i="1"/>
  <c r="P10" i="1"/>
  <c r="O10" i="1"/>
  <c r="N10" i="1"/>
  <c r="M10" i="1"/>
  <c r="L10" i="1"/>
  <c r="K10" i="1"/>
  <c r="J10" i="1"/>
  <c r="I10" i="1"/>
  <c r="H10" i="1"/>
  <c r="G10" i="1"/>
  <c r="R9" i="1"/>
  <c r="Q9" i="1"/>
  <c r="P9" i="1"/>
  <c r="O9" i="1"/>
  <c r="N9" i="1"/>
  <c r="M9" i="1"/>
  <c r="L9" i="1"/>
  <c r="K9" i="1"/>
  <c r="J9" i="1"/>
  <c r="I9" i="1"/>
  <c r="H9" i="1"/>
  <c r="G9" i="1"/>
  <c r="R8" i="1"/>
  <c r="Q8" i="1"/>
  <c r="P8" i="1"/>
  <c r="O8" i="1"/>
  <c r="N8" i="1"/>
  <c r="M8" i="1"/>
  <c r="L8" i="1"/>
  <c r="K8" i="1"/>
  <c r="J8" i="1"/>
  <c r="I8" i="1"/>
  <c r="H8" i="1"/>
  <c r="G8" i="1"/>
  <c r="R7" i="1"/>
  <c r="Q7" i="1"/>
  <c r="P7" i="1"/>
  <c r="O7" i="1"/>
  <c r="N7" i="1"/>
  <c r="M7" i="1"/>
  <c r="L7" i="1"/>
  <c r="K7" i="1"/>
  <c r="J7" i="1"/>
  <c r="I7" i="1"/>
  <c r="H7" i="1"/>
  <c r="G7" i="1"/>
  <c r="G39" i="1" l="1"/>
  <c r="H39" i="1"/>
  <c r="K39" i="1"/>
  <c r="L39" i="1"/>
  <c r="O39" i="1"/>
</calcChain>
</file>

<file path=xl/sharedStrings.xml><?xml version="1.0" encoding="utf-8"?>
<sst xmlns="http://schemas.openxmlformats.org/spreadsheetml/2006/main" count="59" uniqueCount="51">
  <si>
    <t>Trabajadores asegurados</t>
  </si>
  <si>
    <t>Por entidad federativa</t>
  </si>
  <si>
    <t>2021-2023</t>
  </si>
  <si>
    <t>Entidad federativa</t>
  </si>
  <si>
    <t>2021
Diciembre</t>
  </si>
  <si>
    <t>2022
Diciembre</t>
  </si>
  <si>
    <t>2022
Mayo</t>
  </si>
  <si>
    <t>2023
Abril</t>
  </si>
  <si>
    <t>2023
Mayo</t>
  </si>
  <si>
    <t>Mayo 2023 respecto a Abril 2023</t>
  </si>
  <si>
    <t>Mayo 2023 respecto a Diciembre 2022</t>
  </si>
  <si>
    <t>Mayo 2023 respecto a Mayo 2022</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</si>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</sst>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49">
    <xf numFmtId="0" fontId="0" fillId="0" borderId="0" xfId="0"/>
    <xf numFmtId="0" fontId="3" fillId="0" borderId="0" xfId="0" applyFont="1"/>
    <xf numFmtId="0" fontId="4" fillId="0" borderId="0" xfId="0" applyFont="1"/>
    <xf numFmtId="0" fontId="4" fillId="0" borderId="0" xfId="0" applyFont="1" applyAlignment="1">
      <alignment horizontal="left"/>
    </xf>
    <xf numFmtId="49" fontId="4" fillId="0" borderId="0" xfId="0" applyNumberFormat="1" applyFo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Alignment="1">
      <alignment horizontal="right" vertical="center" wrapText="1"/>
    </xf>
    <xf numFmtId="0" fontId="6" fillId="4" borderId="0" xfId="0" applyFont="1" applyFill="1" applyAlignment="1">
      <alignment horizontal="center" vertical="center" wrapText="1"/>
    </xf>
    <xf numFmtId="3" fontId="6" fillId="4" borderId="10" xfId="0" applyNumberFormat="1" applyFont="1" applyFill="1" applyBorder="1" applyAlignment="1">
      <alignment horizontal="center" vertical="center" wrapText="1"/>
    </xf>
    <xf numFmtId="0" fontId="4" fillId="5" borderId="9" xfId="0" applyFont="1" applyFill="1" applyBorder="1" applyAlignment="1">
      <alignment horizontal="left" vertical="center" wrapText="1"/>
    </xf>
    <xf numFmtId="3" fontId="4" fillId="5" borderId="0" xfId="2" applyNumberFormat="1" applyFont="1" applyFill="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Alignment="1">
      <alignment horizontal="right" vertical="center" wrapText="1"/>
    </xf>
    <xf numFmtId="0" fontId="4" fillId="5" borderId="0" xfId="0" applyFont="1" applyFill="1" applyAlignment="1">
      <alignment horizontal="center" vertical="center" wrapText="1"/>
    </xf>
    <xf numFmtId="3" fontId="4" fillId="5" borderId="10" xfId="0" applyNumberFormat="1" applyFont="1" applyFill="1" applyBorder="1" applyAlignment="1">
      <alignment horizontal="center" vertical="center" wrapText="1"/>
    </xf>
    <xf numFmtId="0" fontId="7" fillId="0" borderId="0" xfId="0" applyFont="1"/>
    <xf numFmtId="0" fontId="4" fillId="6" borderId="7" xfId="0" applyFont="1" applyFill="1" applyBorder="1" applyAlignment="1">
      <alignment horizontal="lef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6" fillId="6" borderId="8" xfId="0" applyNumberFormat="1" applyFont="1" applyFill="1" applyBorder="1"/>
    <xf numFmtId="3" fontId="6" fillId="6" borderId="4" xfId="0" applyNumberFormat="1" applyFont="1" applyFill="1" applyBorder="1"/>
    <xf numFmtId="3" fontId="4" fillId="6" borderId="8" xfId="0" applyNumberFormat="1" applyFont="1" applyFill="1" applyBorder="1" applyAlignment="1">
      <alignment horizontal="right" vertical="center" wrapText="1"/>
    </xf>
    <xf numFmtId="10" fontId="6" fillId="6" borderId="8" xfId="1" applyNumberFormat="1" applyFont="1" applyFill="1" applyBorder="1" applyAlignment="1">
      <alignment horizontal="right" vertical="center" wrapText="1"/>
    </xf>
    <xf numFmtId="0" fontId="0" fillId="6" borderId="4" xfId="0" applyFill="1" applyBorder="1"/>
    <xf numFmtId="0" fontId="0" fillId="4" borderId="0" xfId="0" applyFill="1"/>
    <xf numFmtId="3" fontId="8" fillId="0" borderId="0" xfId="0" applyNumberFormat="1" applyFont="1"/>
    <xf numFmtId="3" fontId="9" fillId="4" borderId="0" xfId="1" applyNumberFormat="1" applyFont="1" applyFill="1"/>
    <xf numFmtId="3" fontId="3" fillId="4" borderId="0" xfId="0" applyNumberFormat="1" applyFont="1" applyFill="1"/>
    <xf numFmtId="0" fontId="7" fillId="4" borderId="0" xfId="0" applyFont="1" applyFill="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xr:uid="{017573E4-DB52-44F5-A140-85942021D26F}"/>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411D-B800-4C78-83F4-72375986C668}">
  <sheetPr>
    <pageSetUpPr fitToPage="1"/>
  </sheetPr>
  <dimension ref="A1:R42"/>
  <sheetViews>
    <sheetView showGridLines="0" tabSelected="1" zoomScaleNormal="100" workbookViewId="0">
      <selection activeCell="C3" sqref="C3"/>
    </sheetView>
  </sheetViews>
  <sheetFormatPr baseColWidth="10" defaultColWidth="9.140625" defaultRowHeight="12.75" x14ac:dyDescent="0.2"/>
  <cols>
    <col min="1" max="1" width="26.140625" customWidth="1"/>
    <col min="2" max="2" width="9.28515625" customWidth="1"/>
    <col min="3" max="6" width="10.140625" customWidth="1"/>
    <col min="7" max="7" width="9.140625" customWidth="1"/>
    <col min="8" max="8" width="8.28515625" customWidth="1"/>
    <col min="9" max="9" width="15.85546875" customWidth="1"/>
    <col min="10" max="10" width="15.7109375" customWidth="1"/>
    <col min="11" max="12" width="11.7109375" customWidth="1"/>
    <col min="13" max="14" width="14.85546875" customWidth="1"/>
    <col min="15" max="15" width="10.28515625" customWidth="1"/>
    <col min="16" max="16" width="9.85546875" customWidth="1"/>
    <col min="17" max="18" width="15.7109375" customWidth="1"/>
  </cols>
  <sheetData>
    <row r="1" spans="1:18" x14ac:dyDescent="0.2">
      <c r="A1" s="1" t="s">
        <v>0</v>
      </c>
      <c r="B1" s="2"/>
      <c r="C1" s="2"/>
      <c r="D1" s="2"/>
      <c r="E1" s="2"/>
      <c r="F1" s="2"/>
      <c r="G1" s="2"/>
      <c r="H1" s="2"/>
      <c r="I1" s="2"/>
      <c r="J1" s="2"/>
      <c r="K1" s="2"/>
      <c r="L1" s="2"/>
      <c r="M1" s="2"/>
      <c r="N1" s="2"/>
      <c r="O1" s="2"/>
      <c r="P1" s="2"/>
      <c r="Q1" s="2"/>
      <c r="R1" s="3"/>
    </row>
    <row r="2" spans="1:18" x14ac:dyDescent="0.2">
      <c r="A2" s="1" t="s">
        <v>1</v>
      </c>
      <c r="B2" s="2"/>
      <c r="C2" s="2"/>
      <c r="D2" s="2"/>
      <c r="E2" s="2"/>
      <c r="F2" s="2"/>
      <c r="G2" s="2"/>
      <c r="H2" s="2"/>
      <c r="I2" s="2"/>
      <c r="J2" s="2"/>
      <c r="K2" s="2"/>
      <c r="L2" s="2"/>
      <c r="M2" s="2"/>
      <c r="N2" s="2"/>
      <c r="O2" s="2"/>
      <c r="P2" s="2"/>
      <c r="Q2" s="2"/>
      <c r="R2" s="3"/>
    </row>
    <row r="3" spans="1:18" x14ac:dyDescent="0.2">
      <c r="A3" s="1" t="s">
        <v>2</v>
      </c>
      <c r="B3" s="4"/>
      <c r="C3" s="4"/>
      <c r="D3" s="4"/>
      <c r="E3" s="4"/>
      <c r="F3" s="4"/>
      <c r="G3" s="4"/>
      <c r="H3" s="4"/>
      <c r="I3" s="4"/>
      <c r="J3" s="4"/>
      <c r="K3" s="4"/>
      <c r="L3" s="4"/>
      <c r="M3" s="4"/>
      <c r="N3" s="4"/>
      <c r="O3" s="4"/>
      <c r="P3" s="4"/>
      <c r="Q3" s="4"/>
      <c r="R3" s="5"/>
    </row>
    <row r="4" spans="1:18" x14ac:dyDescent="0.2">
      <c r="A4" s="6"/>
      <c r="B4" s="6"/>
      <c r="C4" s="6"/>
      <c r="D4" s="6"/>
      <c r="E4" s="6"/>
      <c r="F4" s="6"/>
      <c r="G4" s="6"/>
      <c r="H4" s="6"/>
      <c r="I4" s="6"/>
      <c r="J4" s="6"/>
      <c r="K4" s="6"/>
      <c r="L4" s="6"/>
      <c r="M4" s="6"/>
      <c r="N4" s="6"/>
      <c r="O4" s="6"/>
      <c r="P4" s="6"/>
      <c r="Q4" s="6"/>
      <c r="R4" s="6"/>
    </row>
    <row r="5" spans="1:18" ht="18" customHeight="1" x14ac:dyDescent="0.2">
      <c r="A5" s="45" t="s">
        <v>3</v>
      </c>
      <c r="B5" s="47" t="s">
        <v>4</v>
      </c>
      <c r="C5" s="47" t="s">
        <v>5</v>
      </c>
      <c r="D5" s="47" t="s">
        <v>6</v>
      </c>
      <c r="E5" s="47" t="s">
        <v>7</v>
      </c>
      <c r="F5" s="47" t="s">
        <v>8</v>
      </c>
      <c r="G5" s="42" t="s">
        <v>9</v>
      </c>
      <c r="H5" s="42"/>
      <c r="I5" s="42"/>
      <c r="J5" s="42"/>
      <c r="K5" s="42" t="s">
        <v>10</v>
      </c>
      <c r="L5" s="42"/>
      <c r="M5" s="42"/>
      <c r="N5" s="42"/>
      <c r="O5" s="43" t="s">
        <v>11</v>
      </c>
      <c r="P5" s="42"/>
      <c r="Q5" s="42"/>
      <c r="R5" s="42"/>
    </row>
    <row r="6" spans="1:18" ht="23.1" customHeight="1" x14ac:dyDescent="0.2">
      <c r="A6" s="46"/>
      <c r="B6" s="48"/>
      <c r="C6" s="48"/>
      <c r="D6" s="48"/>
      <c r="E6" s="48"/>
      <c r="F6" s="48"/>
      <c r="G6" s="7" t="s">
        <v>12</v>
      </c>
      <c r="H6" s="8" t="s">
        <v>13</v>
      </c>
      <c r="I6" s="8" t="s">
        <v>14</v>
      </c>
      <c r="J6" s="9" t="s">
        <v>15</v>
      </c>
      <c r="K6" s="7" t="s">
        <v>12</v>
      </c>
      <c r="L6" s="8" t="s">
        <v>13</v>
      </c>
      <c r="M6" s="8" t="s">
        <v>14</v>
      </c>
      <c r="N6" s="9" t="s">
        <v>15</v>
      </c>
      <c r="O6" s="8" t="s">
        <v>12</v>
      </c>
      <c r="P6" s="8" t="s">
        <v>13</v>
      </c>
      <c r="Q6" s="8" t="s">
        <v>14</v>
      </c>
      <c r="R6" s="9" t="s">
        <v>15</v>
      </c>
    </row>
    <row r="7" spans="1:18" ht="12.75" customHeight="1" x14ac:dyDescent="0.2">
      <c r="A7" s="10" t="s">
        <v>16</v>
      </c>
      <c r="B7" s="11">
        <v>335529</v>
      </c>
      <c r="C7" s="11">
        <v>342215</v>
      </c>
      <c r="D7" s="11">
        <v>340347</v>
      </c>
      <c r="E7" s="11">
        <v>350248</v>
      </c>
      <c r="F7" s="11">
        <v>351682</v>
      </c>
      <c r="G7" s="12">
        <f>F7-E7</f>
        <v>1434</v>
      </c>
      <c r="H7" s="13">
        <f>F7/E7-1</f>
        <v>4.0942417943856668E-3</v>
      </c>
      <c r="I7" s="11">
        <f>_xlfn.RANK.EQ(G7,$G$7:$G$38)</f>
        <v>11</v>
      </c>
      <c r="J7" s="14">
        <f>_xlfn.RANK.EQ(H7,$H$7:$H$38)</f>
        <v>11</v>
      </c>
      <c r="K7" s="12">
        <f>F7-C7</f>
        <v>9467</v>
      </c>
      <c r="L7" s="13">
        <f t="shared" ref="L7:L39" si="0">F7/C7-1</f>
        <v>2.7663895504288272E-2</v>
      </c>
      <c r="M7" s="11">
        <f>_xlfn.RANK.EQ(K7,$K$7:$K$38)</f>
        <v>15</v>
      </c>
      <c r="N7" s="14">
        <f>_xlfn.RANK.EQ(L7,$L$7:$L$38)</f>
        <v>13</v>
      </c>
      <c r="O7" s="15">
        <f>F7-D7</f>
        <v>11335</v>
      </c>
      <c r="P7" s="13">
        <f>F7/D7-1</f>
        <v>3.3304245373104502E-2</v>
      </c>
      <c r="Q7" s="16">
        <f>_xlfn.RANK.EQ(O7,$O$7:$O$38)</f>
        <v>21</v>
      </c>
      <c r="R7" s="17">
        <f>_xlfn.RANK.EQ(P7,$P$7:$P$38)</f>
        <v>23</v>
      </c>
    </row>
    <row r="8" spans="1:18" x14ac:dyDescent="0.2">
      <c r="A8" s="10" t="s">
        <v>17</v>
      </c>
      <c r="B8" s="11">
        <v>1004354</v>
      </c>
      <c r="C8" s="11">
        <v>1042740</v>
      </c>
      <c r="D8" s="11">
        <v>1036044</v>
      </c>
      <c r="E8" s="11">
        <v>1075081</v>
      </c>
      <c r="F8" s="11">
        <v>1075051</v>
      </c>
      <c r="G8" s="12">
        <f t="shared" ref="G8:G39" si="1">F8-E8</f>
        <v>-30</v>
      </c>
      <c r="H8" s="13">
        <f t="shared" ref="H8:H39" si="2">F8/E8-1</f>
        <v>-2.7904874144391023E-5</v>
      </c>
      <c r="I8" s="11">
        <f t="shared" ref="I8:I38" si="3">_xlfn.RANK.EQ(G8,$G$7:$G$38)</f>
        <v>22</v>
      </c>
      <c r="J8" s="14">
        <f t="shared" ref="J8:J38" si="4">_xlfn.RANK.EQ(H8,$H$7:$H$38)</f>
        <v>22</v>
      </c>
      <c r="K8" s="12">
        <f t="shared" ref="K8:K39" si="5">F8-C8</f>
        <v>32311</v>
      </c>
      <c r="L8" s="13">
        <f t="shared" si="0"/>
        <v>3.0986631375031104E-2</v>
      </c>
      <c r="M8" s="11">
        <f t="shared" ref="M8:M38" si="6">_xlfn.RANK.EQ(K8,$K$7:$K$38)</f>
        <v>6</v>
      </c>
      <c r="N8" s="14">
        <f t="shared" ref="N8:N38" si="7">_xlfn.RANK.EQ(L8,$L$7:$L$38)</f>
        <v>11</v>
      </c>
      <c r="O8" s="15">
        <f t="shared" ref="O8:O37" si="8">F8-D8</f>
        <v>39007</v>
      </c>
      <c r="P8" s="13">
        <f t="shared" ref="P8:P37" si="9">F8/D8-1</f>
        <v>3.76499453691157E-2</v>
      </c>
      <c r="Q8" s="16">
        <f t="shared" ref="Q8:Q38" si="10">_xlfn.RANK.EQ(O8,$O$7:$O$38)</f>
        <v>8</v>
      </c>
      <c r="R8" s="17">
        <f t="shared" ref="R8:R38" si="11">_xlfn.RANK.EQ(P8,$P$7:$P$38)</f>
        <v>17</v>
      </c>
    </row>
    <row r="9" spans="1:18" x14ac:dyDescent="0.2">
      <c r="A9" s="10" t="s">
        <v>18</v>
      </c>
      <c r="B9" s="11">
        <v>190885</v>
      </c>
      <c r="C9" s="11">
        <v>210207</v>
      </c>
      <c r="D9" s="11">
        <v>205155</v>
      </c>
      <c r="E9" s="11">
        <v>218895</v>
      </c>
      <c r="F9" s="11">
        <v>222528</v>
      </c>
      <c r="G9" s="12">
        <f t="shared" si="1"/>
        <v>3633</v>
      </c>
      <c r="H9" s="13">
        <f t="shared" si="2"/>
        <v>1.6596998560953979E-2</v>
      </c>
      <c r="I9" s="11">
        <f t="shared" si="3"/>
        <v>7</v>
      </c>
      <c r="J9" s="14">
        <f t="shared" si="4"/>
        <v>1</v>
      </c>
      <c r="K9" s="12">
        <f t="shared" si="5"/>
        <v>12321</v>
      </c>
      <c r="L9" s="13">
        <f t="shared" si="0"/>
        <v>5.8613652257060833E-2</v>
      </c>
      <c r="M9" s="11">
        <f t="shared" si="6"/>
        <v>12</v>
      </c>
      <c r="N9" s="14">
        <f t="shared" si="7"/>
        <v>2</v>
      </c>
      <c r="O9" s="15">
        <f t="shared" si="8"/>
        <v>17373</v>
      </c>
      <c r="P9" s="13">
        <f t="shared" si="9"/>
        <v>8.4682313372815621E-2</v>
      </c>
      <c r="Q9" s="16">
        <f t="shared" si="10"/>
        <v>15</v>
      </c>
      <c r="R9" s="17">
        <f t="shared" si="11"/>
        <v>3</v>
      </c>
    </row>
    <row r="10" spans="1:18" ht="15" customHeight="1" x14ac:dyDescent="0.2">
      <c r="A10" s="10" t="s">
        <v>19</v>
      </c>
      <c r="B10" s="11">
        <v>131218</v>
      </c>
      <c r="C10" s="11">
        <v>137105</v>
      </c>
      <c r="D10" s="11">
        <v>133768</v>
      </c>
      <c r="E10" s="11">
        <v>140182</v>
      </c>
      <c r="F10" s="11">
        <v>139905</v>
      </c>
      <c r="G10" s="12">
        <f t="shared" si="1"/>
        <v>-277</v>
      </c>
      <c r="H10" s="13">
        <f t="shared" si="2"/>
        <v>-1.9760026251587348E-3</v>
      </c>
      <c r="I10" s="11">
        <f t="shared" si="3"/>
        <v>26</v>
      </c>
      <c r="J10" s="14">
        <f t="shared" si="4"/>
        <v>26</v>
      </c>
      <c r="K10" s="12">
        <f t="shared" si="5"/>
        <v>2800</v>
      </c>
      <c r="L10" s="13">
        <f t="shared" si="0"/>
        <v>2.0422304073520303E-2</v>
      </c>
      <c r="M10" s="11">
        <f t="shared" si="6"/>
        <v>25</v>
      </c>
      <c r="N10" s="14">
        <f t="shared" si="7"/>
        <v>19</v>
      </c>
      <c r="O10" s="15">
        <f t="shared" si="8"/>
        <v>6137</v>
      </c>
      <c r="P10" s="13">
        <f t="shared" si="9"/>
        <v>4.5877937922373047E-2</v>
      </c>
      <c r="Q10" s="16">
        <f t="shared" si="10"/>
        <v>28</v>
      </c>
      <c r="R10" s="17">
        <f t="shared" si="11"/>
        <v>13</v>
      </c>
    </row>
    <row r="11" spans="1:18" x14ac:dyDescent="0.2">
      <c r="A11" s="10" t="s">
        <v>20</v>
      </c>
      <c r="B11" s="11">
        <v>235059</v>
      </c>
      <c r="C11" s="11">
        <v>241142</v>
      </c>
      <c r="D11" s="11">
        <v>237487</v>
      </c>
      <c r="E11" s="11">
        <v>245920</v>
      </c>
      <c r="F11" s="11">
        <v>243926</v>
      </c>
      <c r="G11" s="12">
        <f>F11-E11</f>
        <v>-1994</v>
      </c>
      <c r="H11" s="13">
        <f t="shared" si="2"/>
        <v>-8.1083279115159446E-3</v>
      </c>
      <c r="I11" s="11">
        <f t="shared" si="3"/>
        <v>29</v>
      </c>
      <c r="J11" s="14">
        <f t="shared" si="4"/>
        <v>31</v>
      </c>
      <c r="K11" s="12">
        <f t="shared" si="5"/>
        <v>2784</v>
      </c>
      <c r="L11" s="13">
        <f t="shared" si="0"/>
        <v>1.1545064733642363E-2</v>
      </c>
      <c r="M11" s="11">
        <f t="shared" si="6"/>
        <v>26</v>
      </c>
      <c r="N11" s="14">
        <f t="shared" si="7"/>
        <v>27</v>
      </c>
      <c r="O11" s="15">
        <f t="shared" si="8"/>
        <v>6439</v>
      </c>
      <c r="P11" s="13">
        <f t="shared" si="9"/>
        <v>2.7113063030818507E-2</v>
      </c>
      <c r="Q11" s="16">
        <f t="shared" si="10"/>
        <v>27</v>
      </c>
      <c r="R11" s="17">
        <f t="shared" si="11"/>
        <v>26</v>
      </c>
    </row>
    <row r="12" spans="1:18" x14ac:dyDescent="0.2">
      <c r="A12" s="10" t="s">
        <v>21</v>
      </c>
      <c r="B12" s="11">
        <v>930477</v>
      </c>
      <c r="C12" s="11">
        <v>962905</v>
      </c>
      <c r="D12" s="11">
        <v>958691</v>
      </c>
      <c r="E12" s="11">
        <v>986550</v>
      </c>
      <c r="F12" s="11">
        <v>988994</v>
      </c>
      <c r="G12" s="12">
        <f t="shared" si="1"/>
        <v>2444</v>
      </c>
      <c r="H12" s="13">
        <f t="shared" si="2"/>
        <v>2.4773199533729695E-3</v>
      </c>
      <c r="I12" s="11">
        <f t="shared" si="3"/>
        <v>9</v>
      </c>
      <c r="J12" s="14">
        <f t="shared" si="4"/>
        <v>16</v>
      </c>
      <c r="K12" s="12">
        <f t="shared" si="5"/>
        <v>26089</v>
      </c>
      <c r="L12" s="13">
        <f t="shared" si="0"/>
        <v>2.7094053930553974E-2</v>
      </c>
      <c r="M12" s="11">
        <f t="shared" si="6"/>
        <v>9</v>
      </c>
      <c r="N12" s="14">
        <f t="shared" si="7"/>
        <v>14</v>
      </c>
      <c r="O12" s="15">
        <f t="shared" si="8"/>
        <v>30303</v>
      </c>
      <c r="P12" s="13">
        <f t="shared" si="9"/>
        <v>3.1608724813313227E-2</v>
      </c>
      <c r="Q12" s="16">
        <f t="shared" si="10"/>
        <v>10</v>
      </c>
      <c r="R12" s="17">
        <f t="shared" si="11"/>
        <v>25</v>
      </c>
    </row>
    <row r="13" spans="1:18" x14ac:dyDescent="0.2">
      <c r="A13" s="10" t="s">
        <v>22</v>
      </c>
      <c r="B13" s="11">
        <v>3312592</v>
      </c>
      <c r="C13" s="11">
        <v>3394982</v>
      </c>
      <c r="D13" s="11">
        <v>3326061</v>
      </c>
      <c r="E13" s="11">
        <v>3421435</v>
      </c>
      <c r="F13" s="11">
        <v>3434727</v>
      </c>
      <c r="G13" s="12">
        <f t="shared" si="1"/>
        <v>13292</v>
      </c>
      <c r="H13" s="13">
        <f t="shared" si="2"/>
        <v>3.8849196316750323E-3</v>
      </c>
      <c r="I13" s="11">
        <f t="shared" si="3"/>
        <v>2</v>
      </c>
      <c r="J13" s="14">
        <f t="shared" si="4"/>
        <v>12</v>
      </c>
      <c r="K13" s="12">
        <f t="shared" si="5"/>
        <v>39745</v>
      </c>
      <c r="L13" s="13">
        <f t="shared" si="0"/>
        <v>1.1706984013464483E-2</v>
      </c>
      <c r="M13" s="11">
        <f t="shared" si="6"/>
        <v>3</v>
      </c>
      <c r="N13" s="14">
        <f t="shared" si="7"/>
        <v>26</v>
      </c>
      <c r="O13" s="15">
        <f t="shared" si="8"/>
        <v>108666</v>
      </c>
      <c r="P13" s="13">
        <f t="shared" si="9"/>
        <v>3.2671078491945948E-2</v>
      </c>
      <c r="Q13" s="16">
        <f t="shared" si="10"/>
        <v>1</v>
      </c>
      <c r="R13" s="17">
        <f t="shared" si="11"/>
        <v>24</v>
      </c>
    </row>
    <row r="14" spans="1:18" x14ac:dyDescent="0.2">
      <c r="A14" s="10" t="s">
        <v>23</v>
      </c>
      <c r="B14" s="11">
        <v>789468</v>
      </c>
      <c r="C14" s="11">
        <v>825159</v>
      </c>
      <c r="D14" s="11">
        <v>814132</v>
      </c>
      <c r="E14" s="11">
        <v>850911</v>
      </c>
      <c r="F14" s="11">
        <v>854521</v>
      </c>
      <c r="G14" s="12">
        <f t="shared" si="1"/>
        <v>3610</v>
      </c>
      <c r="H14" s="13">
        <f t="shared" si="2"/>
        <v>4.2425118490652114E-3</v>
      </c>
      <c r="I14" s="11">
        <f t="shared" si="3"/>
        <v>8</v>
      </c>
      <c r="J14" s="14">
        <f t="shared" si="4"/>
        <v>10</v>
      </c>
      <c r="K14" s="12">
        <f t="shared" si="5"/>
        <v>29362</v>
      </c>
      <c r="L14" s="13">
        <f t="shared" si="0"/>
        <v>3.5583445129968805E-2</v>
      </c>
      <c r="M14" s="11">
        <f t="shared" si="6"/>
        <v>8</v>
      </c>
      <c r="N14" s="14">
        <f t="shared" si="7"/>
        <v>8</v>
      </c>
      <c r="O14" s="15">
        <f t="shared" si="8"/>
        <v>40389</v>
      </c>
      <c r="P14" s="13">
        <f t="shared" si="9"/>
        <v>4.9609891270703033E-2</v>
      </c>
      <c r="Q14" s="16">
        <f t="shared" si="10"/>
        <v>7</v>
      </c>
      <c r="R14" s="17">
        <f t="shared" si="11"/>
        <v>12</v>
      </c>
    </row>
    <row r="15" spans="1:18" x14ac:dyDescent="0.2">
      <c r="A15" s="10" t="s">
        <v>24</v>
      </c>
      <c r="B15" s="11">
        <v>140370</v>
      </c>
      <c r="C15" s="11">
        <v>147281</v>
      </c>
      <c r="D15" s="11">
        <v>141632</v>
      </c>
      <c r="E15" s="11">
        <v>149935</v>
      </c>
      <c r="F15" s="11">
        <v>149841</v>
      </c>
      <c r="G15" s="12">
        <f t="shared" si="1"/>
        <v>-94</v>
      </c>
      <c r="H15" s="13">
        <f t="shared" si="2"/>
        <v>-6.2693833994731385E-4</v>
      </c>
      <c r="I15" s="11">
        <f t="shared" si="3"/>
        <v>24</v>
      </c>
      <c r="J15" s="14">
        <f t="shared" si="4"/>
        <v>25</v>
      </c>
      <c r="K15" s="12">
        <f t="shared" si="5"/>
        <v>2560</v>
      </c>
      <c r="L15" s="13">
        <f t="shared" si="0"/>
        <v>1.7381739667710061E-2</v>
      </c>
      <c r="M15" s="11">
        <f t="shared" si="6"/>
        <v>27</v>
      </c>
      <c r="N15" s="14">
        <f t="shared" si="7"/>
        <v>21</v>
      </c>
      <c r="O15" s="15">
        <f t="shared" si="8"/>
        <v>8209</v>
      </c>
      <c r="P15" s="13">
        <f t="shared" si="9"/>
        <v>5.7960065521915904E-2</v>
      </c>
      <c r="Q15" s="16">
        <f t="shared" si="10"/>
        <v>23</v>
      </c>
      <c r="R15" s="17">
        <f t="shared" si="11"/>
        <v>6</v>
      </c>
    </row>
    <row r="16" spans="1:18" x14ac:dyDescent="0.2">
      <c r="A16" s="10" t="s">
        <v>25</v>
      </c>
      <c r="B16" s="11">
        <v>254204</v>
      </c>
      <c r="C16" s="11">
        <v>256778</v>
      </c>
      <c r="D16" s="11">
        <v>258276</v>
      </c>
      <c r="E16" s="11">
        <v>260824</v>
      </c>
      <c r="F16" s="11">
        <v>261209</v>
      </c>
      <c r="G16" s="12">
        <f t="shared" si="1"/>
        <v>385</v>
      </c>
      <c r="H16" s="13">
        <f t="shared" si="2"/>
        <v>1.4760911572555546E-3</v>
      </c>
      <c r="I16" s="11">
        <f t="shared" si="3"/>
        <v>20</v>
      </c>
      <c r="J16" s="14">
        <f t="shared" si="4"/>
        <v>19</v>
      </c>
      <c r="K16" s="12">
        <f t="shared" si="5"/>
        <v>4431</v>
      </c>
      <c r="L16" s="13">
        <f t="shared" si="0"/>
        <v>1.7256151227909022E-2</v>
      </c>
      <c r="M16" s="11">
        <f t="shared" si="6"/>
        <v>23</v>
      </c>
      <c r="N16" s="14">
        <f t="shared" si="7"/>
        <v>22</v>
      </c>
      <c r="O16" s="15">
        <f t="shared" si="8"/>
        <v>2933</v>
      </c>
      <c r="P16" s="13">
        <f t="shared" si="9"/>
        <v>1.1356068701698918E-2</v>
      </c>
      <c r="Q16" s="16">
        <f t="shared" si="10"/>
        <v>30</v>
      </c>
      <c r="R16" s="17">
        <f t="shared" si="11"/>
        <v>31</v>
      </c>
    </row>
    <row r="17" spans="1:18" x14ac:dyDescent="0.2">
      <c r="A17" s="10" t="s">
        <v>26</v>
      </c>
      <c r="B17" s="11">
        <v>1650381</v>
      </c>
      <c r="C17" s="11">
        <v>1732700</v>
      </c>
      <c r="D17" s="11">
        <v>1686619</v>
      </c>
      <c r="E17" s="11">
        <v>1755514</v>
      </c>
      <c r="F17" s="11">
        <v>1770513</v>
      </c>
      <c r="G17" s="12">
        <f t="shared" si="1"/>
        <v>14999</v>
      </c>
      <c r="H17" s="13">
        <f t="shared" si="2"/>
        <v>8.5439364197608114E-3</v>
      </c>
      <c r="I17" s="11">
        <f t="shared" si="3"/>
        <v>1</v>
      </c>
      <c r="J17" s="14">
        <f t="shared" si="4"/>
        <v>3</v>
      </c>
      <c r="K17" s="12">
        <f t="shared" si="5"/>
        <v>37813</v>
      </c>
      <c r="L17" s="13">
        <f t="shared" si="0"/>
        <v>2.1823166156865081E-2</v>
      </c>
      <c r="M17" s="11">
        <f t="shared" si="6"/>
        <v>4</v>
      </c>
      <c r="N17" s="14">
        <f t="shared" si="7"/>
        <v>17</v>
      </c>
      <c r="O17" s="15">
        <f t="shared" si="8"/>
        <v>83894</v>
      </c>
      <c r="P17" s="13">
        <f t="shared" si="9"/>
        <v>4.9740931413674305E-2</v>
      </c>
      <c r="Q17" s="16">
        <f t="shared" si="10"/>
        <v>4</v>
      </c>
      <c r="R17" s="17">
        <f t="shared" si="11"/>
        <v>11</v>
      </c>
    </row>
    <row r="18" spans="1:18" x14ac:dyDescent="0.2">
      <c r="A18" s="10" t="s">
        <v>27</v>
      </c>
      <c r="B18" s="11">
        <v>1014873</v>
      </c>
      <c r="C18" s="11">
        <v>1041993</v>
      </c>
      <c r="D18" s="11">
        <v>1035758</v>
      </c>
      <c r="E18" s="11">
        <v>1072930</v>
      </c>
      <c r="F18" s="11">
        <v>1078852</v>
      </c>
      <c r="G18" s="12">
        <f t="shared" si="1"/>
        <v>5922</v>
      </c>
      <c r="H18" s="13">
        <f t="shared" si="2"/>
        <v>5.5194653891679213E-3</v>
      </c>
      <c r="I18" s="11">
        <f t="shared" si="3"/>
        <v>4</v>
      </c>
      <c r="J18" s="14">
        <f t="shared" si="4"/>
        <v>6</v>
      </c>
      <c r="K18" s="12">
        <f t="shared" si="5"/>
        <v>36859</v>
      </c>
      <c r="L18" s="13">
        <f t="shared" si="0"/>
        <v>3.5373558171696073E-2</v>
      </c>
      <c r="M18" s="11">
        <f t="shared" si="6"/>
        <v>5</v>
      </c>
      <c r="N18" s="14">
        <f t="shared" si="7"/>
        <v>9</v>
      </c>
      <c r="O18" s="15">
        <f t="shared" si="8"/>
        <v>43094</v>
      </c>
      <c r="P18" s="13">
        <f t="shared" si="9"/>
        <v>4.1606243929566578E-2</v>
      </c>
      <c r="Q18" s="16">
        <f t="shared" si="10"/>
        <v>5</v>
      </c>
      <c r="R18" s="17">
        <f t="shared" si="11"/>
        <v>16</v>
      </c>
    </row>
    <row r="19" spans="1:18" x14ac:dyDescent="0.2">
      <c r="A19" s="10" t="s">
        <v>28</v>
      </c>
      <c r="B19" s="11">
        <v>153546</v>
      </c>
      <c r="C19" s="11">
        <v>159520</v>
      </c>
      <c r="D19" s="11">
        <v>150869</v>
      </c>
      <c r="E19" s="11">
        <v>158324</v>
      </c>
      <c r="F19" s="11">
        <v>157429</v>
      </c>
      <c r="G19" s="12">
        <f t="shared" si="1"/>
        <v>-895</v>
      </c>
      <c r="H19" s="13">
        <f t="shared" si="2"/>
        <v>-5.6529648063464721E-3</v>
      </c>
      <c r="I19" s="11">
        <f t="shared" si="3"/>
        <v>28</v>
      </c>
      <c r="J19" s="14">
        <f t="shared" si="4"/>
        <v>30</v>
      </c>
      <c r="K19" s="12">
        <f t="shared" si="5"/>
        <v>-2091</v>
      </c>
      <c r="L19" s="13">
        <f t="shared" si="0"/>
        <v>-1.310807422266802E-2</v>
      </c>
      <c r="M19" s="11">
        <f>_xlfn.RANK.EQ(K19,$K$7:$K$38)</f>
        <v>30</v>
      </c>
      <c r="N19" s="14">
        <f t="shared" si="7"/>
        <v>32</v>
      </c>
      <c r="O19" s="15">
        <f t="shared" si="8"/>
        <v>6560</v>
      </c>
      <c r="P19" s="13">
        <f t="shared" si="9"/>
        <v>4.34814309102598E-2</v>
      </c>
      <c r="Q19" s="16">
        <f t="shared" si="10"/>
        <v>26</v>
      </c>
      <c r="R19" s="17">
        <f t="shared" si="11"/>
        <v>15</v>
      </c>
    </row>
    <row r="20" spans="1:18" x14ac:dyDescent="0.2">
      <c r="A20" s="10" t="s">
        <v>29</v>
      </c>
      <c r="B20" s="11">
        <v>240431</v>
      </c>
      <c r="C20" s="11">
        <v>256643</v>
      </c>
      <c r="D20" s="11">
        <v>250837</v>
      </c>
      <c r="E20" s="11">
        <v>263144</v>
      </c>
      <c r="F20" s="11">
        <v>264145</v>
      </c>
      <c r="G20" s="12">
        <f t="shared" si="1"/>
        <v>1001</v>
      </c>
      <c r="H20" s="13">
        <f t="shared" si="2"/>
        <v>3.804000851244993E-3</v>
      </c>
      <c r="I20" s="11">
        <f t="shared" si="3"/>
        <v>16</v>
      </c>
      <c r="J20" s="14">
        <f t="shared" si="4"/>
        <v>13</v>
      </c>
      <c r="K20" s="12">
        <f t="shared" si="5"/>
        <v>7502</v>
      </c>
      <c r="L20" s="13">
        <f t="shared" si="0"/>
        <v>2.923126677914456E-2</v>
      </c>
      <c r="M20" s="11">
        <f t="shared" si="6"/>
        <v>19</v>
      </c>
      <c r="N20" s="14">
        <f t="shared" si="7"/>
        <v>12</v>
      </c>
      <c r="O20" s="15">
        <f t="shared" si="8"/>
        <v>13308</v>
      </c>
      <c r="P20" s="13">
        <f t="shared" si="9"/>
        <v>5.3054373955995437E-2</v>
      </c>
      <c r="Q20" s="16">
        <f t="shared" si="10"/>
        <v>20</v>
      </c>
      <c r="R20" s="17">
        <f t="shared" si="11"/>
        <v>9</v>
      </c>
    </row>
    <row r="21" spans="1:18" s="26" customFormat="1" x14ac:dyDescent="0.2">
      <c r="A21" s="18" t="s">
        <v>30</v>
      </c>
      <c r="B21" s="19">
        <v>1849999</v>
      </c>
      <c r="C21" s="19">
        <v>1932962</v>
      </c>
      <c r="D21" s="19">
        <v>1888232</v>
      </c>
      <c r="E21" s="19">
        <v>1973202</v>
      </c>
      <c r="F21" s="19">
        <v>1974565</v>
      </c>
      <c r="G21" s="20">
        <f t="shared" si="1"/>
        <v>1363</v>
      </c>
      <c r="H21" s="21">
        <f t="shared" si="2"/>
        <v>6.90755432033896E-4</v>
      </c>
      <c r="I21" s="19">
        <f>_xlfn.RANK.EQ(G21,$G$7:$G$38)</f>
        <v>13</v>
      </c>
      <c r="J21" s="22">
        <f>_xlfn.RANK.EQ(H21,$H$7:$H$38)</f>
        <v>20</v>
      </c>
      <c r="K21" s="20">
        <f t="shared" si="5"/>
        <v>41603</v>
      </c>
      <c r="L21" s="21">
        <f t="shared" si="0"/>
        <v>2.1522926989770097E-2</v>
      </c>
      <c r="M21" s="19">
        <f>_xlfn.RANK.EQ(K21,$K$7:$K$38)</f>
        <v>2</v>
      </c>
      <c r="N21" s="22">
        <f t="shared" si="7"/>
        <v>18</v>
      </c>
      <c r="O21" s="23">
        <f>F21-D21</f>
        <v>86333</v>
      </c>
      <c r="P21" s="21">
        <f t="shared" si="9"/>
        <v>4.5721606243300572E-2</v>
      </c>
      <c r="Q21" s="24">
        <f>_xlfn.RANK.EQ(O21,$O$7:$O$38)</f>
        <v>3</v>
      </c>
      <c r="R21" s="25">
        <f>_xlfn.RANK.EQ(P21,$P$7:$P$38)</f>
        <v>14</v>
      </c>
    </row>
    <row r="22" spans="1:18" x14ac:dyDescent="0.2">
      <c r="A22" s="10" t="s">
        <v>31</v>
      </c>
      <c r="B22" s="11">
        <v>465270</v>
      </c>
      <c r="C22" s="11">
        <v>474615</v>
      </c>
      <c r="D22" s="11">
        <v>464925</v>
      </c>
      <c r="E22" s="11">
        <v>481144</v>
      </c>
      <c r="F22" s="11">
        <v>480918</v>
      </c>
      <c r="G22" s="12">
        <f t="shared" si="1"/>
        <v>-226</v>
      </c>
      <c r="H22" s="13">
        <f t="shared" si="2"/>
        <v>-4.6971384866068E-4</v>
      </c>
      <c r="I22" s="11">
        <f t="shared" si="3"/>
        <v>25</v>
      </c>
      <c r="J22" s="14">
        <f t="shared" si="4"/>
        <v>24</v>
      </c>
      <c r="K22" s="12">
        <f t="shared" si="5"/>
        <v>6303</v>
      </c>
      <c r="L22" s="13">
        <f t="shared" si="0"/>
        <v>1.3280237666319028E-2</v>
      </c>
      <c r="M22" s="11">
        <f t="shared" si="6"/>
        <v>21</v>
      </c>
      <c r="N22" s="14">
        <f t="shared" si="7"/>
        <v>25</v>
      </c>
      <c r="O22" s="15">
        <f t="shared" si="8"/>
        <v>15993</v>
      </c>
      <c r="P22" s="13">
        <f t="shared" si="9"/>
        <v>3.439909662848839E-2</v>
      </c>
      <c r="Q22" s="16">
        <f t="shared" si="10"/>
        <v>17</v>
      </c>
      <c r="R22" s="17">
        <f t="shared" si="11"/>
        <v>21</v>
      </c>
    </row>
    <row r="23" spans="1:18" x14ac:dyDescent="0.2">
      <c r="A23" s="10" t="s">
        <v>32</v>
      </c>
      <c r="B23" s="11">
        <v>213192</v>
      </c>
      <c r="C23" s="11">
        <v>215779</v>
      </c>
      <c r="D23" s="11">
        <v>212927</v>
      </c>
      <c r="E23" s="11">
        <v>216611</v>
      </c>
      <c r="F23" s="11">
        <v>216522</v>
      </c>
      <c r="G23" s="12">
        <f t="shared" si="1"/>
        <v>-89</v>
      </c>
      <c r="H23" s="13">
        <f t="shared" si="2"/>
        <v>-4.1087479398549398E-4</v>
      </c>
      <c r="I23" s="11">
        <f t="shared" si="3"/>
        <v>23</v>
      </c>
      <c r="J23" s="14">
        <f t="shared" si="4"/>
        <v>23</v>
      </c>
      <c r="K23" s="12">
        <f t="shared" si="5"/>
        <v>743</v>
      </c>
      <c r="L23" s="13">
        <f t="shared" si="0"/>
        <v>3.4433378595692954E-3</v>
      </c>
      <c r="M23" s="11">
        <f t="shared" si="6"/>
        <v>29</v>
      </c>
      <c r="N23" s="14">
        <f t="shared" si="7"/>
        <v>29</v>
      </c>
      <c r="O23" s="15">
        <f t="shared" si="8"/>
        <v>3595</v>
      </c>
      <c r="P23" s="13">
        <f t="shared" si="9"/>
        <v>1.6883720711793337E-2</v>
      </c>
      <c r="Q23" s="16">
        <f t="shared" si="10"/>
        <v>29</v>
      </c>
      <c r="R23" s="17">
        <f t="shared" si="11"/>
        <v>29</v>
      </c>
    </row>
    <row r="24" spans="1:18" x14ac:dyDescent="0.2">
      <c r="A24" s="10" t="s">
        <v>33</v>
      </c>
      <c r="B24" s="11">
        <v>160665</v>
      </c>
      <c r="C24" s="11">
        <v>172495</v>
      </c>
      <c r="D24" s="11">
        <v>168876</v>
      </c>
      <c r="E24" s="11">
        <v>179172</v>
      </c>
      <c r="F24" s="11">
        <v>179978</v>
      </c>
      <c r="G24" s="12">
        <f t="shared" si="1"/>
        <v>806</v>
      </c>
      <c r="H24" s="13">
        <f t="shared" si="2"/>
        <v>4.4984707431965365E-3</v>
      </c>
      <c r="I24" s="11">
        <f t="shared" si="3"/>
        <v>17</v>
      </c>
      <c r="J24" s="14">
        <f t="shared" si="4"/>
        <v>8</v>
      </c>
      <c r="K24" s="12">
        <f t="shared" si="5"/>
        <v>7483</v>
      </c>
      <c r="L24" s="13">
        <f t="shared" si="0"/>
        <v>4.3380967564277118E-2</v>
      </c>
      <c r="M24" s="11">
        <f t="shared" si="6"/>
        <v>20</v>
      </c>
      <c r="N24" s="14">
        <f t="shared" si="7"/>
        <v>3</v>
      </c>
      <c r="O24" s="15">
        <f t="shared" si="8"/>
        <v>11102</v>
      </c>
      <c r="P24" s="13">
        <f t="shared" si="9"/>
        <v>6.5740543357256209E-2</v>
      </c>
      <c r="Q24" s="16">
        <f t="shared" si="10"/>
        <v>22</v>
      </c>
      <c r="R24" s="17">
        <f t="shared" si="11"/>
        <v>5</v>
      </c>
    </row>
    <row r="25" spans="1:18" x14ac:dyDescent="0.2">
      <c r="A25" s="10" t="s">
        <v>34</v>
      </c>
      <c r="B25" s="11">
        <v>1696729</v>
      </c>
      <c r="C25" s="11">
        <v>1773136</v>
      </c>
      <c r="D25" s="11">
        <v>1742394</v>
      </c>
      <c r="E25" s="11">
        <v>1826292</v>
      </c>
      <c r="F25" s="11">
        <v>1832028</v>
      </c>
      <c r="G25" s="12">
        <f t="shared" si="1"/>
        <v>5736</v>
      </c>
      <c r="H25" s="13">
        <f t="shared" si="2"/>
        <v>3.1407901912727798E-3</v>
      </c>
      <c r="I25" s="11">
        <f t="shared" si="3"/>
        <v>5</v>
      </c>
      <c r="J25" s="14">
        <f t="shared" si="4"/>
        <v>15</v>
      </c>
      <c r="K25" s="12">
        <f t="shared" si="5"/>
        <v>58892</v>
      </c>
      <c r="L25" s="13">
        <f t="shared" si="0"/>
        <v>3.3213470371139087E-2</v>
      </c>
      <c r="M25" s="11">
        <f t="shared" si="6"/>
        <v>1</v>
      </c>
      <c r="N25" s="14">
        <f t="shared" si="7"/>
        <v>10</v>
      </c>
      <c r="O25" s="15">
        <f t="shared" si="8"/>
        <v>89634</v>
      </c>
      <c r="P25" s="13">
        <f t="shared" si="9"/>
        <v>5.1443014610931925E-2</v>
      </c>
      <c r="Q25" s="16">
        <f t="shared" si="10"/>
        <v>2</v>
      </c>
      <c r="R25" s="17">
        <f t="shared" si="11"/>
        <v>10</v>
      </c>
    </row>
    <row r="26" spans="1:18" x14ac:dyDescent="0.2">
      <c r="A26" s="10" t="s">
        <v>35</v>
      </c>
      <c r="B26" s="11">
        <v>211048</v>
      </c>
      <c r="C26" s="11">
        <v>218200</v>
      </c>
      <c r="D26" s="11">
        <v>212844</v>
      </c>
      <c r="E26" s="11">
        <v>221299</v>
      </c>
      <c r="F26" s="11">
        <v>220674</v>
      </c>
      <c r="G26" s="12">
        <f t="shared" si="1"/>
        <v>-625</v>
      </c>
      <c r="H26" s="13">
        <f t="shared" si="2"/>
        <v>-2.8242332771498679E-3</v>
      </c>
      <c r="I26" s="11">
        <f t="shared" si="3"/>
        <v>27</v>
      </c>
      <c r="J26" s="14">
        <f t="shared" si="4"/>
        <v>27</v>
      </c>
      <c r="K26" s="12">
        <f t="shared" si="5"/>
        <v>2474</v>
      </c>
      <c r="L26" s="13">
        <f t="shared" si="0"/>
        <v>1.1338221814848781E-2</v>
      </c>
      <c r="M26" s="11">
        <f t="shared" si="6"/>
        <v>28</v>
      </c>
      <c r="N26" s="14">
        <f t="shared" si="7"/>
        <v>28</v>
      </c>
      <c r="O26" s="15">
        <f t="shared" si="8"/>
        <v>7830</v>
      </c>
      <c r="P26" s="13">
        <f t="shared" si="9"/>
        <v>3.6787506342673471E-2</v>
      </c>
      <c r="Q26" s="16">
        <f t="shared" si="10"/>
        <v>24</v>
      </c>
      <c r="R26" s="17">
        <f t="shared" si="11"/>
        <v>19</v>
      </c>
    </row>
    <row r="27" spans="1:18" x14ac:dyDescent="0.2">
      <c r="A27" s="10" t="s">
        <v>36</v>
      </c>
      <c r="B27" s="11">
        <v>611779</v>
      </c>
      <c r="C27" s="11">
        <v>628792</v>
      </c>
      <c r="D27" s="11">
        <v>616137</v>
      </c>
      <c r="E27" s="11">
        <v>637791</v>
      </c>
      <c r="F27" s="11">
        <v>637794</v>
      </c>
      <c r="G27" s="12">
        <f t="shared" si="1"/>
        <v>3</v>
      </c>
      <c r="H27" s="13">
        <f t="shared" si="2"/>
        <v>4.7037352362000462E-6</v>
      </c>
      <c r="I27" s="11">
        <f t="shared" si="3"/>
        <v>21</v>
      </c>
      <c r="J27" s="14">
        <f t="shared" si="4"/>
        <v>21</v>
      </c>
      <c r="K27" s="12">
        <f t="shared" si="5"/>
        <v>9002</v>
      </c>
      <c r="L27" s="13">
        <f t="shared" si="0"/>
        <v>1.4316339902543218E-2</v>
      </c>
      <c r="M27" s="11">
        <f t="shared" si="6"/>
        <v>17</v>
      </c>
      <c r="N27" s="14">
        <f t="shared" si="7"/>
        <v>24</v>
      </c>
      <c r="O27" s="15">
        <f t="shared" si="8"/>
        <v>21657</v>
      </c>
      <c r="P27" s="13">
        <f t="shared" si="9"/>
        <v>3.514965015897431E-2</v>
      </c>
      <c r="Q27" s="16">
        <f t="shared" si="10"/>
        <v>11</v>
      </c>
      <c r="R27" s="17">
        <f t="shared" si="11"/>
        <v>20</v>
      </c>
    </row>
    <row r="28" spans="1:18" x14ac:dyDescent="0.2">
      <c r="A28" s="10" t="s">
        <v>37</v>
      </c>
      <c r="B28" s="11">
        <v>628676</v>
      </c>
      <c r="C28" s="11">
        <v>662609</v>
      </c>
      <c r="D28" s="11">
        <v>651828</v>
      </c>
      <c r="E28" s="11">
        <v>682969</v>
      </c>
      <c r="F28" s="11">
        <v>687827</v>
      </c>
      <c r="G28" s="12">
        <f t="shared" si="1"/>
        <v>4858</v>
      </c>
      <c r="H28" s="13">
        <f t="shared" si="2"/>
        <v>7.1130607684974922E-3</v>
      </c>
      <c r="I28" s="11">
        <f t="shared" si="3"/>
        <v>6</v>
      </c>
      <c r="J28" s="14">
        <f t="shared" si="4"/>
        <v>4</v>
      </c>
      <c r="K28" s="12">
        <f t="shared" si="5"/>
        <v>25218</v>
      </c>
      <c r="L28" s="13">
        <f t="shared" si="0"/>
        <v>3.8058643936318415E-2</v>
      </c>
      <c r="M28" s="11">
        <f t="shared" si="6"/>
        <v>10</v>
      </c>
      <c r="N28" s="14">
        <f t="shared" si="7"/>
        <v>6</v>
      </c>
      <c r="O28" s="15">
        <f t="shared" si="8"/>
        <v>35999</v>
      </c>
      <c r="P28" s="13">
        <f t="shared" si="9"/>
        <v>5.5227759470289683E-2</v>
      </c>
      <c r="Q28" s="16">
        <f t="shared" si="10"/>
        <v>9</v>
      </c>
      <c r="R28" s="17">
        <f t="shared" si="11"/>
        <v>7</v>
      </c>
    </row>
    <row r="29" spans="1:18" x14ac:dyDescent="0.2">
      <c r="A29" s="10" t="s">
        <v>38</v>
      </c>
      <c r="B29" s="11">
        <v>432986</v>
      </c>
      <c r="C29" s="11">
        <v>468732</v>
      </c>
      <c r="D29" s="11">
        <v>457405</v>
      </c>
      <c r="E29" s="11">
        <v>491986</v>
      </c>
      <c r="F29" s="11">
        <v>498653</v>
      </c>
      <c r="G29" s="12">
        <f t="shared" si="1"/>
        <v>6667</v>
      </c>
      <c r="H29" s="13">
        <f t="shared" si="2"/>
        <v>1.3551198611342574E-2</v>
      </c>
      <c r="I29" s="11">
        <f t="shared" si="3"/>
        <v>3</v>
      </c>
      <c r="J29" s="14">
        <f t="shared" si="4"/>
        <v>2</v>
      </c>
      <c r="K29" s="12">
        <f t="shared" si="5"/>
        <v>29921</v>
      </c>
      <c r="L29" s="13">
        <f t="shared" si="0"/>
        <v>6.3833917889113634E-2</v>
      </c>
      <c r="M29" s="11">
        <f t="shared" si="6"/>
        <v>7</v>
      </c>
      <c r="N29" s="14">
        <f t="shared" si="7"/>
        <v>1</v>
      </c>
      <c r="O29" s="15">
        <f t="shared" si="8"/>
        <v>41248</v>
      </c>
      <c r="P29" s="13">
        <f t="shared" si="9"/>
        <v>9.0178288387752659E-2</v>
      </c>
      <c r="Q29" s="16">
        <f t="shared" si="10"/>
        <v>6</v>
      </c>
      <c r="R29" s="17">
        <f t="shared" si="11"/>
        <v>2</v>
      </c>
    </row>
    <row r="30" spans="1:18" x14ac:dyDescent="0.2">
      <c r="A30" s="10" t="s">
        <v>39</v>
      </c>
      <c r="B30" s="11">
        <v>451010</v>
      </c>
      <c r="C30" s="11">
        <v>461059</v>
      </c>
      <c r="D30" s="11">
        <v>458088</v>
      </c>
      <c r="E30" s="11">
        <v>472317</v>
      </c>
      <c r="F30" s="11">
        <v>473349</v>
      </c>
      <c r="G30" s="12">
        <f t="shared" si="1"/>
        <v>1032</v>
      </c>
      <c r="H30" s="13">
        <f t="shared" si="2"/>
        <v>2.1849732277263723E-3</v>
      </c>
      <c r="I30" s="11">
        <f t="shared" si="3"/>
        <v>15</v>
      </c>
      <c r="J30" s="14">
        <f t="shared" si="4"/>
        <v>17</v>
      </c>
      <c r="K30" s="12">
        <f t="shared" si="5"/>
        <v>12290</v>
      </c>
      <c r="L30" s="13">
        <f t="shared" si="0"/>
        <v>2.6656024500118169E-2</v>
      </c>
      <c r="M30" s="11">
        <f t="shared" si="6"/>
        <v>13</v>
      </c>
      <c r="N30" s="14">
        <f t="shared" si="7"/>
        <v>15</v>
      </c>
      <c r="O30" s="15">
        <f t="shared" si="8"/>
        <v>15261</v>
      </c>
      <c r="P30" s="13">
        <f t="shared" si="9"/>
        <v>3.3314559647927844E-2</v>
      </c>
      <c r="Q30" s="16">
        <f t="shared" si="10"/>
        <v>18</v>
      </c>
      <c r="R30" s="17">
        <f t="shared" si="11"/>
        <v>22</v>
      </c>
    </row>
    <row r="31" spans="1:18" x14ac:dyDescent="0.2">
      <c r="A31" s="10" t="s">
        <v>40</v>
      </c>
      <c r="B31" s="11">
        <v>586281</v>
      </c>
      <c r="C31" s="11">
        <v>598307</v>
      </c>
      <c r="D31" s="11">
        <v>573993</v>
      </c>
      <c r="E31" s="11">
        <v>615722</v>
      </c>
      <c r="F31" s="11">
        <v>595370</v>
      </c>
      <c r="G31" s="12">
        <f t="shared" si="1"/>
        <v>-20352</v>
      </c>
      <c r="H31" s="13">
        <f t="shared" si="2"/>
        <v>-3.3053878211270704E-2</v>
      </c>
      <c r="I31" s="11">
        <f t="shared" si="3"/>
        <v>32</v>
      </c>
      <c r="J31" s="14">
        <f t="shared" si="4"/>
        <v>32</v>
      </c>
      <c r="K31" s="12">
        <f t="shared" si="5"/>
        <v>-2937</v>
      </c>
      <c r="L31" s="13">
        <f t="shared" si="0"/>
        <v>-4.908851141637971E-3</v>
      </c>
      <c r="M31" s="11">
        <f t="shared" si="6"/>
        <v>31</v>
      </c>
      <c r="N31" s="14">
        <f t="shared" si="7"/>
        <v>30</v>
      </c>
      <c r="O31" s="15">
        <f t="shared" si="8"/>
        <v>21377</v>
      </c>
      <c r="P31" s="13">
        <f t="shared" si="9"/>
        <v>3.7242614456970635E-2</v>
      </c>
      <c r="Q31" s="16">
        <f t="shared" si="10"/>
        <v>13</v>
      </c>
      <c r="R31" s="17">
        <f t="shared" si="11"/>
        <v>18</v>
      </c>
    </row>
    <row r="32" spans="1:18" x14ac:dyDescent="0.2">
      <c r="A32" s="10" t="s">
        <v>41</v>
      </c>
      <c r="B32" s="11">
        <v>596602</v>
      </c>
      <c r="C32" s="11">
        <v>607801</v>
      </c>
      <c r="D32" s="11">
        <v>617199</v>
      </c>
      <c r="E32" s="11">
        <v>633871</v>
      </c>
      <c r="F32" s="11">
        <v>631780</v>
      </c>
      <c r="G32" s="12">
        <f t="shared" si="1"/>
        <v>-2091</v>
      </c>
      <c r="H32" s="13">
        <f t="shared" si="2"/>
        <v>-3.2987784580774671E-3</v>
      </c>
      <c r="I32" s="11">
        <f t="shared" si="3"/>
        <v>30</v>
      </c>
      <c r="J32" s="14">
        <f t="shared" si="4"/>
        <v>28</v>
      </c>
      <c r="K32" s="12">
        <f t="shared" si="5"/>
        <v>23979</v>
      </c>
      <c r="L32" s="13">
        <f t="shared" si="0"/>
        <v>3.9452057499082649E-2</v>
      </c>
      <c r="M32" s="11">
        <f t="shared" si="6"/>
        <v>11</v>
      </c>
      <c r="N32" s="14">
        <f t="shared" si="7"/>
        <v>5</v>
      </c>
      <c r="O32" s="15">
        <f t="shared" si="8"/>
        <v>14581</v>
      </c>
      <c r="P32" s="13">
        <f t="shared" si="9"/>
        <v>2.3624471199726438E-2</v>
      </c>
      <c r="Q32" s="16">
        <f t="shared" si="10"/>
        <v>19</v>
      </c>
      <c r="R32" s="17">
        <f t="shared" si="11"/>
        <v>27</v>
      </c>
    </row>
    <row r="33" spans="1:18" x14ac:dyDescent="0.2">
      <c r="A33" s="10" t="s">
        <v>42</v>
      </c>
      <c r="B33" s="11">
        <v>209338</v>
      </c>
      <c r="C33" s="11">
        <v>236579</v>
      </c>
      <c r="D33" s="11">
        <v>224698</v>
      </c>
      <c r="E33" s="11">
        <v>244054</v>
      </c>
      <c r="F33" s="11">
        <v>245443</v>
      </c>
      <c r="G33" s="12">
        <f t="shared" si="1"/>
        <v>1389</v>
      </c>
      <c r="H33" s="13">
        <f t="shared" si="2"/>
        <v>5.6913633867914371E-3</v>
      </c>
      <c r="I33" s="11">
        <f t="shared" si="3"/>
        <v>12</v>
      </c>
      <c r="J33" s="14">
        <f t="shared" si="4"/>
        <v>5</v>
      </c>
      <c r="K33" s="12">
        <f t="shared" si="5"/>
        <v>8864</v>
      </c>
      <c r="L33" s="13">
        <f t="shared" si="0"/>
        <v>3.7467399896017772E-2</v>
      </c>
      <c r="M33" s="11">
        <f t="shared" si="6"/>
        <v>18</v>
      </c>
      <c r="N33" s="14">
        <f t="shared" si="7"/>
        <v>7</v>
      </c>
      <c r="O33" s="15">
        <f t="shared" si="8"/>
        <v>20745</v>
      </c>
      <c r="P33" s="13">
        <f t="shared" si="9"/>
        <v>9.232391921601435E-2</v>
      </c>
      <c r="Q33" s="16">
        <f t="shared" si="10"/>
        <v>14</v>
      </c>
      <c r="R33" s="17">
        <f t="shared" si="11"/>
        <v>1</v>
      </c>
    </row>
    <row r="34" spans="1:18" x14ac:dyDescent="0.2">
      <c r="A34" s="10" t="s">
        <v>43</v>
      </c>
      <c r="B34" s="11">
        <v>696086</v>
      </c>
      <c r="C34" s="11">
        <v>700924</v>
      </c>
      <c r="D34" s="11">
        <v>710335</v>
      </c>
      <c r="E34" s="11">
        <v>711835</v>
      </c>
      <c r="F34" s="11">
        <v>712999</v>
      </c>
      <c r="G34" s="12">
        <f t="shared" si="1"/>
        <v>1164</v>
      </c>
      <c r="H34" s="13">
        <f t="shared" si="2"/>
        <v>1.6352104069061735E-3</v>
      </c>
      <c r="I34" s="11">
        <f t="shared" si="3"/>
        <v>14</v>
      </c>
      <c r="J34" s="14">
        <f t="shared" si="4"/>
        <v>18</v>
      </c>
      <c r="K34" s="12">
        <f t="shared" si="5"/>
        <v>12075</v>
      </c>
      <c r="L34" s="13">
        <f t="shared" si="0"/>
        <v>1.7227260016777768E-2</v>
      </c>
      <c r="M34" s="11">
        <f t="shared" si="6"/>
        <v>14</v>
      </c>
      <c r="N34" s="14">
        <f t="shared" si="7"/>
        <v>23</v>
      </c>
      <c r="O34" s="15">
        <f t="shared" si="8"/>
        <v>2664</v>
      </c>
      <c r="P34" s="13">
        <f t="shared" si="9"/>
        <v>3.7503431479513072E-3</v>
      </c>
      <c r="Q34" s="16">
        <f t="shared" si="10"/>
        <v>32</v>
      </c>
      <c r="R34" s="17">
        <f t="shared" si="11"/>
        <v>32</v>
      </c>
    </row>
    <row r="35" spans="1:18" x14ac:dyDescent="0.2">
      <c r="A35" s="10" t="s">
        <v>44</v>
      </c>
      <c r="B35" s="11">
        <v>103100</v>
      </c>
      <c r="C35" s="11">
        <v>109884</v>
      </c>
      <c r="D35" s="11">
        <v>106877</v>
      </c>
      <c r="E35" s="11">
        <v>113760</v>
      </c>
      <c r="F35" s="11">
        <v>114356</v>
      </c>
      <c r="G35" s="12">
        <f t="shared" si="1"/>
        <v>596</v>
      </c>
      <c r="H35" s="13">
        <f t="shared" si="2"/>
        <v>5.2390998593530025E-3</v>
      </c>
      <c r="I35" s="11">
        <f t="shared" si="3"/>
        <v>19</v>
      </c>
      <c r="J35" s="14">
        <f t="shared" si="4"/>
        <v>7</v>
      </c>
      <c r="K35" s="12">
        <f t="shared" si="5"/>
        <v>4472</v>
      </c>
      <c r="L35" s="13">
        <f t="shared" si="0"/>
        <v>4.0697462778930493E-2</v>
      </c>
      <c r="M35" s="11">
        <f t="shared" si="6"/>
        <v>22</v>
      </c>
      <c r="N35" s="14">
        <f t="shared" si="7"/>
        <v>4</v>
      </c>
      <c r="O35" s="15">
        <f t="shared" si="8"/>
        <v>7479</v>
      </c>
      <c r="P35" s="13">
        <f t="shared" si="9"/>
        <v>6.9977637845373586E-2</v>
      </c>
      <c r="Q35" s="16">
        <f t="shared" si="10"/>
        <v>25</v>
      </c>
      <c r="R35" s="17">
        <f t="shared" si="11"/>
        <v>4</v>
      </c>
    </row>
    <row r="36" spans="1:18" x14ac:dyDescent="0.2">
      <c r="A36" s="10" t="s">
        <v>45</v>
      </c>
      <c r="B36" s="11">
        <v>734685</v>
      </c>
      <c r="C36" s="11">
        <v>750470</v>
      </c>
      <c r="D36" s="11">
        <v>728027</v>
      </c>
      <c r="E36" s="11">
        <v>748704</v>
      </c>
      <c r="F36" s="11">
        <v>745117</v>
      </c>
      <c r="G36" s="12">
        <f t="shared" si="1"/>
        <v>-3587</v>
      </c>
      <c r="H36" s="13">
        <f t="shared" si="2"/>
        <v>-4.7909454203530766E-3</v>
      </c>
      <c r="I36" s="11">
        <f t="shared" si="3"/>
        <v>31</v>
      </c>
      <c r="J36" s="14">
        <f t="shared" si="4"/>
        <v>29</v>
      </c>
      <c r="K36" s="12">
        <f t="shared" si="5"/>
        <v>-5353</v>
      </c>
      <c r="L36" s="13">
        <f t="shared" si="0"/>
        <v>-7.1328634055991547E-3</v>
      </c>
      <c r="M36" s="11">
        <f t="shared" si="6"/>
        <v>32</v>
      </c>
      <c r="N36" s="14">
        <f t="shared" si="7"/>
        <v>31</v>
      </c>
      <c r="O36" s="15">
        <f t="shared" si="8"/>
        <v>17090</v>
      </c>
      <c r="P36" s="13">
        <f t="shared" si="9"/>
        <v>2.3474404108638769E-2</v>
      </c>
      <c r="Q36" s="16">
        <f t="shared" si="10"/>
        <v>16</v>
      </c>
      <c r="R36" s="17">
        <f t="shared" si="11"/>
        <v>28</v>
      </c>
    </row>
    <row r="37" spans="1:18" x14ac:dyDescent="0.2">
      <c r="A37" s="10" t="s">
        <v>46</v>
      </c>
      <c r="B37" s="11">
        <v>393339</v>
      </c>
      <c r="C37" s="11">
        <v>414439</v>
      </c>
      <c r="D37" s="11">
        <v>402221</v>
      </c>
      <c r="E37" s="11">
        <v>421816</v>
      </c>
      <c r="F37" s="11">
        <v>423677</v>
      </c>
      <c r="G37" s="12">
        <f t="shared" si="1"/>
        <v>1861</v>
      </c>
      <c r="H37" s="13">
        <f t="shared" si="2"/>
        <v>4.4118762683256207E-3</v>
      </c>
      <c r="I37" s="11">
        <f t="shared" si="3"/>
        <v>10</v>
      </c>
      <c r="J37" s="14">
        <f t="shared" si="4"/>
        <v>9</v>
      </c>
      <c r="K37" s="12">
        <f t="shared" si="5"/>
        <v>9238</v>
      </c>
      <c r="L37" s="13">
        <f t="shared" si="0"/>
        <v>2.2290373251552031E-2</v>
      </c>
      <c r="M37" s="11">
        <f t="shared" si="6"/>
        <v>16</v>
      </c>
      <c r="N37" s="14">
        <f t="shared" si="7"/>
        <v>16</v>
      </c>
      <c r="O37" s="15">
        <f t="shared" si="8"/>
        <v>21456</v>
      </c>
      <c r="P37" s="13">
        <f t="shared" si="9"/>
        <v>5.3343808503285572E-2</v>
      </c>
      <c r="Q37" s="16">
        <f t="shared" si="10"/>
        <v>12</v>
      </c>
      <c r="R37" s="17">
        <f t="shared" si="11"/>
        <v>8</v>
      </c>
    </row>
    <row r="38" spans="1:18" x14ac:dyDescent="0.2">
      <c r="A38" s="10" t="s">
        <v>47</v>
      </c>
      <c r="B38" s="11">
        <v>195976</v>
      </c>
      <c r="C38" s="11">
        <v>194743</v>
      </c>
      <c r="D38" s="11">
        <v>195805</v>
      </c>
      <c r="E38" s="11">
        <v>197853</v>
      </c>
      <c r="F38" s="11">
        <v>198536</v>
      </c>
      <c r="G38" s="12">
        <f t="shared" si="1"/>
        <v>683</v>
      </c>
      <c r="H38" s="13">
        <f t="shared" si="2"/>
        <v>3.4520578409222846E-3</v>
      </c>
      <c r="I38" s="11">
        <f t="shared" si="3"/>
        <v>18</v>
      </c>
      <c r="J38" s="14">
        <f t="shared" si="4"/>
        <v>14</v>
      </c>
      <c r="K38" s="12">
        <f t="shared" si="5"/>
        <v>3793</v>
      </c>
      <c r="L38" s="13">
        <f t="shared" si="0"/>
        <v>1.9476951674771259E-2</v>
      </c>
      <c r="M38" s="11">
        <f t="shared" si="6"/>
        <v>24</v>
      </c>
      <c r="N38" s="14">
        <f t="shared" si="7"/>
        <v>20</v>
      </c>
      <c r="O38" s="15">
        <f>F38-D38</f>
        <v>2731</v>
      </c>
      <c r="P38" s="13">
        <f>F38/D38-1</f>
        <v>1.3947549858277286E-2</v>
      </c>
      <c r="Q38" s="16">
        <f t="shared" si="10"/>
        <v>31</v>
      </c>
      <c r="R38" s="17">
        <f t="shared" si="11"/>
        <v>30</v>
      </c>
    </row>
    <row r="39" spans="1:18" s="26" customFormat="1" x14ac:dyDescent="0.2">
      <c r="A39" s="27" t="s">
        <v>48</v>
      </c>
      <c r="B39" s="28">
        <f>SUM(B7:B38)</f>
        <v>20620148</v>
      </c>
      <c r="C39" s="28">
        <f>SUM(C7:C38)</f>
        <v>21372896</v>
      </c>
      <c r="D39" s="28">
        <f>SUM(D7:D38)</f>
        <v>21008487</v>
      </c>
      <c r="E39" s="28">
        <f>SUM(E7:E38)</f>
        <v>21820291</v>
      </c>
      <c r="F39" s="28">
        <f>SUM(F7:F38)</f>
        <v>21862909</v>
      </c>
      <c r="G39" s="29">
        <f t="shared" si="1"/>
        <v>42618</v>
      </c>
      <c r="H39" s="30">
        <f t="shared" si="2"/>
        <v>1.9531361886970799E-3</v>
      </c>
      <c r="I39" s="28"/>
      <c r="J39" s="28"/>
      <c r="K39" s="29">
        <f t="shared" si="5"/>
        <v>490013</v>
      </c>
      <c r="L39" s="30">
        <f t="shared" si="0"/>
        <v>2.2926841547350474E-2</v>
      </c>
      <c r="M39" s="31"/>
      <c r="N39" s="32"/>
      <c r="O39" s="33">
        <f>F39-D39</f>
        <v>854422</v>
      </c>
      <c r="P39" s="30">
        <f>F39/D39-1</f>
        <v>4.0670325283300945E-2</v>
      </c>
      <c r="Q39" s="34"/>
      <c r="R39" s="35"/>
    </row>
    <row r="40" spans="1:18" s="36" customFormat="1" ht="15" customHeight="1" x14ac:dyDescent="0.2">
      <c r="E40" s="37"/>
      <c r="F40" s="37"/>
      <c r="G40" s="37"/>
      <c r="H40" s="37"/>
      <c r="I40" s="37"/>
      <c r="J40" s="37"/>
      <c r="K40" s="38"/>
      <c r="O40" s="39"/>
      <c r="P40" s="40"/>
    </row>
    <row r="41" spans="1:18" ht="48.4" customHeight="1" x14ac:dyDescent="0.2">
      <c r="A41" s="44" t="s">
        <v>49</v>
      </c>
      <c r="B41" s="44"/>
      <c r="C41" s="44"/>
      <c r="D41" s="44"/>
      <c r="E41" s="44"/>
      <c r="F41" s="44"/>
      <c r="G41" s="44"/>
      <c r="H41" s="44"/>
      <c r="I41" s="44"/>
      <c r="J41" s="44"/>
      <c r="K41" s="44"/>
      <c r="L41" s="44"/>
      <c r="M41" s="44"/>
      <c r="N41" s="44"/>
      <c r="O41" s="44"/>
      <c r="P41" s="44"/>
      <c r="Q41" s="44"/>
      <c r="R41" s="44"/>
    </row>
    <row r="42" spans="1:18" x14ac:dyDescent="0.2">
      <c r="A42" s="2" t="s">
        <v>50</v>
      </c>
      <c r="R42" s="41"/>
    </row>
  </sheetData>
  <mergeCells count="10">
    <mergeCell ref="G5:J5"/>
    <mergeCell ref="K5:N5"/>
    <mergeCell ref="O5:R5"/>
    <mergeCell ref="A41:R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ta_mayo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Roberto Galindo Acosta</cp:lastModifiedBy>
  <dcterms:created xsi:type="dcterms:W3CDTF">2023-06-07T16:56:20Z</dcterms:created>
  <dcterms:modified xsi:type="dcterms:W3CDTF">2023-06-12T21:41:27Z</dcterms:modified>
</cp:coreProperties>
</file>