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000"/>
  </bookViews>
  <sheets>
    <sheet name="ta_octu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O39" i="1"/>
  <c r="L39" i="1"/>
  <c r="K39" i="1"/>
  <c r="E39" i="1"/>
  <c r="H39" i="1" s="1"/>
  <c r="B39" i="1"/>
  <c r="Q38" i="1"/>
  <c r="P38" i="1"/>
  <c r="R38" i="1" s="1"/>
  <c r="O38" i="1"/>
  <c r="L38" i="1"/>
  <c r="N38" i="1" s="1"/>
  <c r="K38" i="1"/>
  <c r="M38" i="1" s="1"/>
  <c r="I38" i="1"/>
  <c r="H38" i="1"/>
  <c r="J38" i="1" s="1"/>
  <c r="G38" i="1"/>
  <c r="P37" i="1"/>
  <c r="R37" i="1" s="1"/>
  <c r="O37" i="1"/>
  <c r="Q37" i="1" s="1"/>
  <c r="M37" i="1"/>
  <c r="L37" i="1"/>
  <c r="N37" i="1" s="1"/>
  <c r="K37" i="1"/>
  <c r="H37" i="1"/>
  <c r="J37" i="1" s="1"/>
  <c r="G37" i="1"/>
  <c r="I37" i="1" s="1"/>
  <c r="Q36" i="1"/>
  <c r="P36" i="1"/>
  <c r="R36" i="1" s="1"/>
  <c r="O36" i="1"/>
  <c r="L36" i="1"/>
  <c r="N36" i="1" s="1"/>
  <c r="K36" i="1"/>
  <c r="M36" i="1" s="1"/>
  <c r="I36" i="1"/>
  <c r="H36" i="1"/>
  <c r="J36" i="1" s="1"/>
  <c r="G36" i="1"/>
  <c r="P35" i="1"/>
  <c r="R35" i="1" s="1"/>
  <c r="O35" i="1"/>
  <c r="Q35" i="1" s="1"/>
  <c r="M35" i="1"/>
  <c r="L35" i="1"/>
  <c r="N35" i="1" s="1"/>
  <c r="K35" i="1"/>
  <c r="H35" i="1"/>
  <c r="J35" i="1" s="1"/>
  <c r="G35" i="1"/>
  <c r="I35" i="1" s="1"/>
  <c r="Q34" i="1"/>
  <c r="P34" i="1"/>
  <c r="R34" i="1" s="1"/>
  <c r="O34" i="1"/>
  <c r="L34" i="1"/>
  <c r="N34" i="1" s="1"/>
  <c r="K34" i="1"/>
  <c r="M34" i="1" s="1"/>
  <c r="I34" i="1"/>
  <c r="H34" i="1"/>
  <c r="J34" i="1" s="1"/>
  <c r="G34" i="1"/>
  <c r="P33" i="1"/>
  <c r="R33" i="1" s="1"/>
  <c r="O33" i="1"/>
  <c r="Q33" i="1" s="1"/>
  <c r="M33" i="1"/>
  <c r="L33" i="1"/>
  <c r="N33" i="1" s="1"/>
  <c r="K33" i="1"/>
  <c r="H33" i="1"/>
  <c r="J33" i="1" s="1"/>
  <c r="G33" i="1"/>
  <c r="I33" i="1" s="1"/>
  <c r="Q32" i="1"/>
  <c r="P32" i="1"/>
  <c r="R32" i="1" s="1"/>
  <c r="O32" i="1"/>
  <c r="L32" i="1"/>
  <c r="N32" i="1" s="1"/>
  <c r="K32" i="1"/>
  <c r="M32" i="1" s="1"/>
  <c r="I32" i="1"/>
  <c r="H32" i="1"/>
  <c r="J32" i="1" s="1"/>
  <c r="G32" i="1"/>
  <c r="P31" i="1"/>
  <c r="R31" i="1" s="1"/>
  <c r="O31" i="1"/>
  <c r="Q31" i="1" s="1"/>
  <c r="M31" i="1"/>
  <c r="L31" i="1"/>
  <c r="N31" i="1" s="1"/>
  <c r="K31" i="1"/>
  <c r="H31" i="1"/>
  <c r="J31" i="1" s="1"/>
  <c r="G31" i="1"/>
  <c r="I31" i="1" s="1"/>
  <c r="Q30" i="1"/>
  <c r="P30" i="1"/>
  <c r="R30" i="1" s="1"/>
  <c r="O30" i="1"/>
  <c r="L30" i="1"/>
  <c r="N30" i="1" s="1"/>
  <c r="K30" i="1"/>
  <c r="M30" i="1" s="1"/>
  <c r="I30" i="1"/>
  <c r="H30" i="1"/>
  <c r="J30" i="1" s="1"/>
  <c r="G30" i="1"/>
  <c r="P29" i="1"/>
  <c r="R29" i="1" s="1"/>
  <c r="O29" i="1"/>
  <c r="Q29" i="1" s="1"/>
  <c r="M29" i="1"/>
  <c r="L29" i="1"/>
  <c r="N29" i="1" s="1"/>
  <c r="K29" i="1"/>
  <c r="H29" i="1"/>
  <c r="J29" i="1" s="1"/>
  <c r="G29" i="1"/>
  <c r="I29" i="1" s="1"/>
  <c r="Q28" i="1"/>
  <c r="P28" i="1"/>
  <c r="R28" i="1" s="1"/>
  <c r="O28" i="1"/>
  <c r="L28" i="1"/>
  <c r="N28" i="1" s="1"/>
  <c r="K28" i="1"/>
  <c r="M28" i="1" s="1"/>
  <c r="I28" i="1"/>
  <c r="H28" i="1"/>
  <c r="J28" i="1" s="1"/>
  <c r="G28" i="1"/>
  <c r="P27" i="1"/>
  <c r="R27" i="1" s="1"/>
  <c r="O27" i="1"/>
  <c r="Q27" i="1" s="1"/>
  <c r="M27" i="1"/>
  <c r="L27" i="1"/>
  <c r="N27" i="1" s="1"/>
  <c r="K27" i="1"/>
  <c r="H27" i="1"/>
  <c r="J27" i="1" s="1"/>
  <c r="G27" i="1"/>
  <c r="I27" i="1" s="1"/>
  <c r="Q26" i="1"/>
  <c r="P26" i="1"/>
  <c r="R26" i="1" s="1"/>
  <c r="O26" i="1"/>
  <c r="L26" i="1"/>
  <c r="N26" i="1" s="1"/>
  <c r="K26" i="1"/>
  <c r="M26" i="1" s="1"/>
  <c r="I26" i="1"/>
  <c r="H26" i="1"/>
  <c r="J26" i="1" s="1"/>
  <c r="G26" i="1"/>
  <c r="P25" i="1"/>
  <c r="R25" i="1" s="1"/>
  <c r="O25" i="1"/>
  <c r="Q25" i="1" s="1"/>
  <c r="M25" i="1"/>
  <c r="L25" i="1"/>
  <c r="N25" i="1" s="1"/>
  <c r="K25" i="1"/>
  <c r="H25" i="1"/>
  <c r="J25" i="1" s="1"/>
  <c r="G25" i="1"/>
  <c r="I25" i="1" s="1"/>
  <c r="Q24" i="1"/>
  <c r="P24" i="1"/>
  <c r="R24" i="1" s="1"/>
  <c r="O24" i="1"/>
  <c r="L24" i="1"/>
  <c r="N24" i="1" s="1"/>
  <c r="K24" i="1"/>
  <c r="M24" i="1" s="1"/>
  <c r="I24" i="1"/>
  <c r="H24" i="1"/>
  <c r="J24" i="1" s="1"/>
  <c r="G24" i="1"/>
  <c r="P23" i="1"/>
  <c r="R23" i="1" s="1"/>
  <c r="O23" i="1"/>
  <c r="Q23" i="1" s="1"/>
  <c r="M23" i="1"/>
  <c r="L23" i="1"/>
  <c r="N23" i="1" s="1"/>
  <c r="K23" i="1"/>
  <c r="H23" i="1"/>
  <c r="J23" i="1" s="1"/>
  <c r="G23" i="1"/>
  <c r="I23" i="1" s="1"/>
  <c r="Q22" i="1"/>
  <c r="P22" i="1"/>
  <c r="R22" i="1" s="1"/>
  <c r="O22" i="1"/>
  <c r="L22" i="1"/>
  <c r="N22" i="1" s="1"/>
  <c r="K22" i="1"/>
  <c r="M22" i="1" s="1"/>
  <c r="I22" i="1"/>
  <c r="H22" i="1"/>
  <c r="J22" i="1" s="1"/>
  <c r="G22" i="1"/>
  <c r="P21" i="1"/>
  <c r="R21" i="1" s="1"/>
  <c r="O21" i="1"/>
  <c r="Q21" i="1" s="1"/>
  <c r="M21" i="1"/>
  <c r="L21" i="1"/>
  <c r="N21" i="1" s="1"/>
  <c r="K21" i="1"/>
  <c r="H21" i="1"/>
  <c r="J21" i="1" s="1"/>
  <c r="G21" i="1"/>
  <c r="I21" i="1" s="1"/>
  <c r="Q20" i="1"/>
  <c r="P20" i="1"/>
  <c r="R20" i="1" s="1"/>
  <c r="O20" i="1"/>
  <c r="L20" i="1"/>
  <c r="N20" i="1" s="1"/>
  <c r="K20" i="1"/>
  <c r="M20" i="1" s="1"/>
  <c r="I20" i="1"/>
  <c r="H20" i="1"/>
  <c r="J20" i="1" s="1"/>
  <c r="G20" i="1"/>
  <c r="P19" i="1"/>
  <c r="R19" i="1" s="1"/>
  <c r="O19" i="1"/>
  <c r="Q19" i="1" s="1"/>
  <c r="M19" i="1"/>
  <c r="L19" i="1"/>
  <c r="N19" i="1" s="1"/>
  <c r="K19" i="1"/>
  <c r="H19" i="1"/>
  <c r="J19" i="1" s="1"/>
  <c r="G19" i="1"/>
  <c r="I19" i="1" s="1"/>
  <c r="Q18" i="1"/>
  <c r="P18" i="1"/>
  <c r="R18" i="1" s="1"/>
  <c r="O18" i="1"/>
  <c r="L18" i="1"/>
  <c r="N18" i="1" s="1"/>
  <c r="K18" i="1"/>
  <c r="M18" i="1" s="1"/>
  <c r="I18" i="1"/>
  <c r="H18" i="1"/>
  <c r="J18" i="1" s="1"/>
  <c r="G18" i="1"/>
  <c r="P17" i="1"/>
  <c r="R17" i="1" s="1"/>
  <c r="O17" i="1"/>
  <c r="Q17" i="1" s="1"/>
  <c r="M17" i="1"/>
  <c r="L17" i="1"/>
  <c r="N17" i="1" s="1"/>
  <c r="K17" i="1"/>
  <c r="H17" i="1"/>
  <c r="J17" i="1" s="1"/>
  <c r="G17" i="1"/>
  <c r="I17" i="1" s="1"/>
  <c r="Q16" i="1"/>
  <c r="P16" i="1"/>
  <c r="R16" i="1" s="1"/>
  <c r="O16" i="1"/>
  <c r="L16" i="1"/>
  <c r="N16" i="1" s="1"/>
  <c r="K16" i="1"/>
  <c r="M16" i="1" s="1"/>
  <c r="I16" i="1"/>
  <c r="H16" i="1"/>
  <c r="J16" i="1" s="1"/>
  <c r="G16" i="1"/>
  <c r="P15" i="1"/>
  <c r="R15" i="1" s="1"/>
  <c r="O15" i="1"/>
  <c r="Q15" i="1" s="1"/>
  <c r="M15" i="1"/>
  <c r="L15" i="1"/>
  <c r="N15" i="1" s="1"/>
  <c r="K15" i="1"/>
  <c r="H15" i="1"/>
  <c r="J15" i="1" s="1"/>
  <c r="G15" i="1"/>
  <c r="I15" i="1" s="1"/>
  <c r="Q14" i="1"/>
  <c r="P14" i="1"/>
  <c r="R14" i="1" s="1"/>
  <c r="O14" i="1"/>
  <c r="L14" i="1"/>
  <c r="N14" i="1" s="1"/>
  <c r="K14" i="1"/>
  <c r="M14" i="1" s="1"/>
  <c r="I14" i="1"/>
  <c r="H14" i="1"/>
  <c r="J14" i="1" s="1"/>
  <c r="G14" i="1"/>
  <c r="P13" i="1"/>
  <c r="R13" i="1" s="1"/>
  <c r="O13" i="1"/>
  <c r="Q13" i="1" s="1"/>
  <c r="M13" i="1"/>
  <c r="L13" i="1"/>
  <c r="N13" i="1" s="1"/>
  <c r="K13" i="1"/>
  <c r="H13" i="1"/>
  <c r="J13" i="1" s="1"/>
  <c r="G13" i="1"/>
  <c r="I13" i="1" s="1"/>
  <c r="Q12" i="1"/>
  <c r="P12" i="1"/>
  <c r="R12" i="1" s="1"/>
  <c r="O12" i="1"/>
  <c r="L12" i="1"/>
  <c r="N12" i="1" s="1"/>
  <c r="K12" i="1"/>
  <c r="M12" i="1" s="1"/>
  <c r="I12" i="1"/>
  <c r="H12" i="1"/>
  <c r="J12" i="1" s="1"/>
  <c r="G12" i="1"/>
  <c r="P11" i="1"/>
  <c r="R11" i="1" s="1"/>
  <c r="O11" i="1"/>
  <c r="Q11" i="1" s="1"/>
  <c r="M11" i="1"/>
  <c r="L11" i="1"/>
  <c r="N11" i="1" s="1"/>
  <c r="K11" i="1"/>
  <c r="H11" i="1"/>
  <c r="J11" i="1" s="1"/>
  <c r="G11" i="1"/>
  <c r="I11" i="1" s="1"/>
  <c r="Q10" i="1"/>
  <c r="P10" i="1"/>
  <c r="R10" i="1" s="1"/>
  <c r="O10" i="1"/>
  <c r="L10" i="1"/>
  <c r="N10" i="1" s="1"/>
  <c r="K10" i="1"/>
  <c r="M10" i="1" s="1"/>
  <c r="I10" i="1"/>
  <c r="H10" i="1"/>
  <c r="J10" i="1" s="1"/>
  <c r="G10" i="1"/>
  <c r="P9" i="1"/>
  <c r="R9" i="1" s="1"/>
  <c r="O9" i="1"/>
  <c r="Q9" i="1" s="1"/>
  <c r="M9" i="1"/>
  <c r="L9" i="1"/>
  <c r="N9" i="1" s="1"/>
  <c r="K9" i="1"/>
  <c r="H9" i="1"/>
  <c r="J9" i="1" s="1"/>
  <c r="G9" i="1"/>
  <c r="I9" i="1" s="1"/>
  <c r="Q8" i="1"/>
  <c r="P8" i="1"/>
  <c r="R8" i="1" s="1"/>
  <c r="O8" i="1"/>
  <c r="L8" i="1"/>
  <c r="N8" i="1" s="1"/>
  <c r="K8" i="1"/>
  <c r="M8" i="1" s="1"/>
  <c r="I8" i="1"/>
  <c r="H8" i="1"/>
  <c r="J8" i="1" s="1"/>
  <c r="G8" i="1"/>
  <c r="P7" i="1"/>
  <c r="R7" i="1" s="1"/>
  <c r="O7" i="1"/>
  <c r="Q7" i="1" s="1"/>
  <c r="M7" i="1"/>
  <c r="L7" i="1"/>
  <c r="N7" i="1" s="1"/>
  <c r="K7" i="1"/>
  <c r="H7" i="1"/>
  <c r="J7" i="1" s="1"/>
  <c r="G7" i="1"/>
  <c r="I7" i="1" s="1"/>
  <c r="G39" i="1" l="1"/>
</calcChain>
</file>

<file path=xl/sharedStrings.xml><?xml version="1.0" encoding="utf-8"?>
<sst xmlns="http://schemas.openxmlformats.org/spreadsheetml/2006/main" count="59" uniqueCount="51">
  <si>
    <t>Trabajadores asegurados</t>
  </si>
  <si>
    <t>Por entidad federativa</t>
  </si>
  <si>
    <t>2019-2021</t>
  </si>
  <si>
    <t>Entidad federativa</t>
  </si>
  <si>
    <t>2019
Diciembre</t>
  </si>
  <si>
    <t>2020
Diciembre</t>
  </si>
  <si>
    <t>2020
Octubre</t>
  </si>
  <si>
    <t>2021
Septiembre</t>
  </si>
  <si>
    <t>2021
Octubre</t>
  </si>
  <si>
    <t xml:space="preserve"> Octubre 2021 respecto a Septiembre 2021</t>
  </si>
  <si>
    <t>Octubre 2021 respecto a Diciembre 2020</t>
  </si>
  <si>
    <t>Octubre 2021 respecto a Octubre 2020</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</si>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</sst>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74">
    <xf numFmtId="0" fontId="0" fillId="0" borderId="0" xfId="0"/>
    <xf numFmtId="0" fontId="3" fillId="0" borderId="0" xfId="0"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5" fillId="4" borderId="1" xfId="0" applyFont="1" applyFill="1" applyBorder="1" applyAlignment="1">
      <alignment horizontal="left" vertical="center" wrapText="1"/>
    </xf>
    <xf numFmtId="3" fontId="5" fillId="4" borderId="11" xfId="0" applyNumberFormat="1" applyFont="1" applyFill="1" applyBorder="1" applyAlignment="1">
      <alignment horizontal="right" vertical="center" wrapText="1"/>
    </xf>
    <xf numFmtId="3" fontId="5" fillId="4" borderId="0" xfId="2"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3" fontId="5" fillId="4" borderId="12" xfId="2"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2" xfId="0" applyNumberFormat="1" applyFont="1" applyFill="1" applyBorder="1" applyAlignment="1">
      <alignment horizontal="center" vertical="center" wrapText="1"/>
    </xf>
    <xf numFmtId="3" fontId="5" fillId="4" borderId="11"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3" fontId="5" fillId="4" borderId="0" xfId="0" applyNumberFormat="1" applyFont="1" applyFill="1" applyBorder="1"/>
    <xf numFmtId="10" fontId="5" fillId="4" borderId="0" xfId="1" applyNumberFormat="1" applyFont="1" applyFill="1" applyBorder="1"/>
    <xf numFmtId="0" fontId="5" fillId="4" borderId="0" xfId="0" applyFont="1" applyFill="1" applyBorder="1"/>
    <xf numFmtId="0" fontId="5" fillId="4" borderId="12" xfId="0" applyFont="1" applyFill="1" applyBorder="1"/>
    <xf numFmtId="0" fontId="5" fillId="4" borderId="11" xfId="0" applyFont="1" applyFill="1" applyBorder="1" applyAlignment="1">
      <alignment horizontal="left" vertical="center" wrapText="1"/>
    </xf>
    <xf numFmtId="0" fontId="0" fillId="0" borderId="0" xfId="0" applyFill="1"/>
    <xf numFmtId="0" fontId="3" fillId="5" borderId="11" xfId="0" applyFont="1" applyFill="1" applyBorder="1" applyAlignment="1">
      <alignment horizontal="left" vertical="center" wrapText="1"/>
    </xf>
    <xf numFmtId="3" fontId="3" fillId="5" borderId="11" xfId="0"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3" fontId="3" fillId="5" borderId="12"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2" xfId="0" applyNumberFormat="1" applyFont="1" applyFill="1" applyBorder="1" applyAlignment="1">
      <alignment horizontal="center" vertical="center" wrapText="1"/>
    </xf>
    <xf numFmtId="3" fontId="3" fillId="5" borderId="11"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2" xfId="0" applyNumberFormat="1" applyFont="1" applyFill="1" applyBorder="1" applyAlignment="1">
      <alignment horizontal="center" vertical="center" wrapText="1"/>
    </xf>
    <xf numFmtId="3" fontId="3" fillId="5" borderId="0" xfId="0" applyNumberFormat="1" applyFont="1" applyFill="1" applyBorder="1"/>
    <xf numFmtId="10" fontId="3" fillId="5" borderId="0" xfId="1" applyNumberFormat="1" applyFont="1" applyFill="1" applyBorder="1"/>
    <xf numFmtId="0" fontId="3" fillId="5" borderId="0" xfId="0" applyFont="1" applyFill="1" applyBorder="1"/>
    <xf numFmtId="0" fontId="3" fillId="5" borderId="12" xfId="0" applyFont="1" applyFill="1" applyBorder="1"/>
    <xf numFmtId="3" fontId="5" fillId="4" borderId="6" xfId="0" applyNumberFormat="1" applyFont="1" applyFill="1" applyBorder="1" applyAlignment="1">
      <alignment horizontal="right" vertical="center" wrapText="1"/>
    </xf>
    <xf numFmtId="3" fontId="5" fillId="4" borderId="7" xfId="2" applyNumberFormat="1" applyFont="1" applyFill="1" applyBorder="1" applyAlignment="1">
      <alignment horizontal="right" vertical="center" wrapText="1"/>
    </xf>
    <xf numFmtId="3" fontId="5" fillId="4" borderId="7" xfId="0" applyNumberFormat="1" applyFont="1" applyFill="1" applyBorder="1" applyAlignment="1">
      <alignment horizontal="right" vertical="center" wrapText="1"/>
    </xf>
    <xf numFmtId="3" fontId="5" fillId="4" borderId="8" xfId="2" applyNumberFormat="1" applyFont="1" applyFill="1" applyBorder="1" applyAlignment="1">
      <alignment horizontal="right" vertical="center" wrapText="1"/>
    </xf>
    <xf numFmtId="0" fontId="3" fillId="5" borderId="10" xfId="0" applyFont="1" applyFill="1" applyBorder="1" applyAlignment="1">
      <alignment horizontal="left" vertical="center" wrapText="1"/>
    </xf>
    <xf numFmtId="3" fontId="3" fillId="5" borderId="6" xfId="0" applyNumberFormat="1" applyFont="1" applyFill="1" applyBorder="1" applyAlignment="1">
      <alignment horizontal="right" vertical="center" wrapText="1"/>
    </xf>
    <xf numFmtId="3" fontId="3" fillId="5" borderId="7" xfId="2" applyNumberFormat="1" applyFont="1" applyFill="1" applyBorder="1" applyAlignment="1">
      <alignment horizontal="right" vertical="center" wrapText="1"/>
    </xf>
    <xf numFmtId="3" fontId="3" fillId="5" borderId="7" xfId="0" applyNumberFormat="1" applyFont="1" applyFill="1" applyBorder="1" applyAlignment="1">
      <alignment horizontal="right" vertical="center" wrapText="1"/>
    </xf>
    <xf numFmtId="3" fontId="3" fillId="5" borderId="8" xfId="2" applyNumberFormat="1" applyFont="1" applyFill="1" applyBorder="1" applyAlignment="1">
      <alignment horizontal="right" vertical="center" wrapText="1"/>
    </xf>
    <xf numFmtId="3" fontId="3" fillId="5" borderId="9" xfId="0" applyNumberFormat="1" applyFont="1" applyFill="1" applyBorder="1" applyAlignment="1">
      <alignment horizontal="right" vertical="center" wrapText="1"/>
    </xf>
    <xf numFmtId="10" fontId="3" fillId="5" borderId="9" xfId="1" applyNumberFormat="1" applyFont="1" applyFill="1" applyBorder="1" applyAlignment="1">
      <alignment horizontal="right" vertical="center" wrapText="1"/>
    </xf>
    <xf numFmtId="0" fontId="6" fillId="5" borderId="9" xfId="0" applyFont="1" applyFill="1" applyBorder="1"/>
    <xf numFmtId="0" fontId="6" fillId="5" borderId="4" xfId="0" applyFont="1" applyFill="1" applyBorder="1"/>
    <xf numFmtId="3" fontId="3" fillId="5" borderId="10" xfId="0" applyNumberFormat="1" applyFont="1" applyFill="1" applyBorder="1" applyAlignment="1">
      <alignment horizontal="center" vertical="center" wrapText="1"/>
    </xf>
    <xf numFmtId="10" fontId="3" fillId="5" borderId="9" xfId="1" applyNumberFormat="1" applyFont="1" applyFill="1" applyBorder="1" applyAlignment="1">
      <alignment horizontal="center" vertical="center" wrapText="1"/>
    </xf>
    <xf numFmtId="3" fontId="3" fillId="5" borderId="10" xfId="0" applyNumberFormat="1" applyFont="1" applyFill="1" applyBorder="1"/>
    <xf numFmtId="10" fontId="3" fillId="5" borderId="9" xfId="1" applyNumberFormat="1" applyFont="1" applyFill="1" applyBorder="1"/>
    <xf numFmtId="0" fontId="0" fillId="4" borderId="0" xfId="0" applyFill="1"/>
    <xf numFmtId="3" fontId="0" fillId="4" borderId="0" xfId="0" applyNumberFormat="1" applyFill="1"/>
    <xf numFmtId="3" fontId="3" fillId="4" borderId="0" xfId="0" applyNumberFormat="1" applyFont="1" applyFill="1" applyBorder="1"/>
    <xf numFmtId="0" fontId="3" fillId="0" borderId="0" xfId="0" applyFont="1"/>
    <xf numFmtId="10" fontId="0" fillId="0" borderId="0" xfId="1" applyNumberFormat="1" applyFont="1"/>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5" fillId="0" borderId="0" xfId="0" applyFont="1" applyBorder="1" applyAlignment="1">
      <alignment horizontal="left" wrapText="1"/>
    </xf>
    <xf numFmtId="0" fontId="3" fillId="0" borderId="0" xfId="0" applyFont="1" applyAlignment="1">
      <alignment horizontal="left"/>
    </xf>
    <xf numFmtId="49" fontId="3" fillId="0" borderId="0" xfId="0" applyNumberFormat="1" applyFont="1" applyAlignment="1">
      <alignment horizontal="left"/>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8" xfId="2"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showGridLines="0" tabSelected="1" zoomScale="110" zoomScaleNormal="110" workbookViewId="0">
      <selection activeCell="V6" sqref="V6"/>
    </sheetView>
  </sheetViews>
  <sheetFormatPr baseColWidth="10" defaultColWidth="9.140625" defaultRowHeight="12.75" x14ac:dyDescent="0.2"/>
  <cols>
    <col min="1" max="1" width="16" customWidth="1"/>
    <col min="2" max="3" width="10.42578125" customWidth="1"/>
    <col min="4" max="4" width="10.140625" customWidth="1"/>
    <col min="5" max="5" width="9.28515625" customWidth="1"/>
    <col min="6" max="6" width="10.140625" customWidth="1"/>
    <col min="7" max="14" width="9.85546875" customWidth="1"/>
    <col min="15" max="15" width="8.5703125" bestFit="1" customWidth="1"/>
    <col min="16" max="18" width="9.42578125" customWidth="1"/>
    <col min="19" max="20" width="6.7109375" customWidth="1"/>
  </cols>
  <sheetData>
    <row r="1" spans="1:18" x14ac:dyDescent="0.2">
      <c r="A1" s="66" t="s">
        <v>0</v>
      </c>
      <c r="B1" s="66"/>
      <c r="C1" s="66"/>
      <c r="D1" s="66"/>
      <c r="E1" s="66"/>
      <c r="F1" s="66"/>
      <c r="G1" s="66"/>
      <c r="H1" s="66"/>
      <c r="I1" s="66"/>
      <c r="J1" s="1"/>
      <c r="K1" s="1"/>
      <c r="L1" s="1"/>
      <c r="M1" s="1"/>
      <c r="N1" s="1"/>
    </row>
    <row r="2" spans="1:18" x14ac:dyDescent="0.2">
      <c r="A2" s="66" t="s">
        <v>1</v>
      </c>
      <c r="B2" s="66"/>
      <c r="C2" s="66"/>
      <c r="D2" s="66"/>
      <c r="E2" s="66"/>
      <c r="F2" s="66"/>
      <c r="G2" s="66"/>
      <c r="H2" s="66"/>
      <c r="I2" s="66"/>
      <c r="J2" s="1"/>
      <c r="K2" s="1"/>
      <c r="L2" s="1"/>
      <c r="M2" s="1"/>
      <c r="N2" s="1"/>
    </row>
    <row r="3" spans="1:18" x14ac:dyDescent="0.2">
      <c r="A3" s="67" t="s">
        <v>2</v>
      </c>
      <c r="B3" s="67"/>
      <c r="C3" s="67"/>
      <c r="D3" s="67"/>
      <c r="E3" s="67"/>
      <c r="F3" s="67"/>
      <c r="G3" s="67"/>
      <c r="H3" s="67"/>
      <c r="I3" s="67"/>
      <c r="J3" s="2"/>
      <c r="K3" s="2"/>
      <c r="L3" s="2"/>
      <c r="M3" s="2"/>
      <c r="N3" s="2"/>
    </row>
    <row r="4" spans="1:18" x14ac:dyDescent="0.2">
      <c r="A4" s="3"/>
      <c r="B4" s="3"/>
      <c r="C4" s="3"/>
      <c r="D4" s="3"/>
      <c r="E4" s="3"/>
      <c r="F4" s="3"/>
      <c r="G4" s="3"/>
      <c r="H4" s="3"/>
      <c r="I4" s="3"/>
      <c r="J4" s="3"/>
      <c r="K4" s="3"/>
      <c r="L4" s="3"/>
      <c r="M4" s="3"/>
      <c r="N4" s="3"/>
    </row>
    <row r="5" spans="1:18" ht="18" customHeight="1" x14ac:dyDescent="0.2">
      <c r="A5" s="68" t="s">
        <v>3</v>
      </c>
      <c r="B5" s="68" t="s">
        <v>4</v>
      </c>
      <c r="C5" s="70" t="s">
        <v>5</v>
      </c>
      <c r="D5" s="70" t="s">
        <v>6</v>
      </c>
      <c r="E5" s="70" t="s">
        <v>7</v>
      </c>
      <c r="F5" s="72" t="s">
        <v>8</v>
      </c>
      <c r="G5" s="64" t="s">
        <v>9</v>
      </c>
      <c r="H5" s="63"/>
      <c r="I5" s="63"/>
      <c r="J5" s="63"/>
      <c r="K5" s="63" t="s">
        <v>10</v>
      </c>
      <c r="L5" s="63"/>
      <c r="M5" s="63"/>
      <c r="N5" s="63"/>
      <c r="O5" s="64" t="s">
        <v>11</v>
      </c>
      <c r="P5" s="63"/>
      <c r="Q5" s="63"/>
      <c r="R5" s="63"/>
    </row>
    <row r="6" spans="1:18" ht="46.5" customHeight="1" x14ac:dyDescent="0.2">
      <c r="A6" s="69"/>
      <c r="B6" s="69"/>
      <c r="C6" s="71"/>
      <c r="D6" s="71"/>
      <c r="E6" s="71"/>
      <c r="F6" s="73"/>
      <c r="G6" s="4" t="s">
        <v>12</v>
      </c>
      <c r="H6" s="4" t="s">
        <v>13</v>
      </c>
      <c r="I6" s="4" t="s">
        <v>14</v>
      </c>
      <c r="J6" s="5" t="s">
        <v>15</v>
      </c>
      <c r="K6" s="6" t="s">
        <v>12</v>
      </c>
      <c r="L6" s="4" t="s">
        <v>13</v>
      </c>
      <c r="M6" s="4" t="s">
        <v>14</v>
      </c>
      <c r="N6" s="5" t="s">
        <v>15</v>
      </c>
      <c r="O6" s="4" t="s">
        <v>12</v>
      </c>
      <c r="P6" s="4" t="s">
        <v>13</v>
      </c>
      <c r="Q6" s="4" t="s">
        <v>14</v>
      </c>
      <c r="R6" s="5" t="s">
        <v>15</v>
      </c>
    </row>
    <row r="7" spans="1:18" ht="12.75" customHeight="1" x14ac:dyDescent="0.2">
      <c r="A7" s="7" t="s">
        <v>16</v>
      </c>
      <c r="B7" s="8">
        <v>328291</v>
      </c>
      <c r="C7" s="9">
        <v>321424</v>
      </c>
      <c r="D7" s="10">
        <v>325210</v>
      </c>
      <c r="E7" s="9">
        <v>338890</v>
      </c>
      <c r="F7" s="11">
        <v>339787</v>
      </c>
      <c r="G7" s="10">
        <f>F7-E7</f>
        <v>897</v>
      </c>
      <c r="H7" s="12">
        <f>F7/E7-1</f>
        <v>2.6468765676177508E-3</v>
      </c>
      <c r="I7" s="13">
        <f>_xlfn.RANK.EQ(G7,$G$7:$G$38)</f>
        <v>28</v>
      </c>
      <c r="J7" s="14">
        <f>_xlfn.RANK.EQ(H7,$H$7:$H$38)</f>
        <v>29</v>
      </c>
      <c r="K7" s="15">
        <f>F7-C7</f>
        <v>18363</v>
      </c>
      <c r="L7" s="16">
        <f>F7/C7-1</f>
        <v>5.713014585096321E-2</v>
      </c>
      <c r="M7" s="17">
        <f>_xlfn.RANK.EQ(K7,$K$7:$K$38)</f>
        <v>17</v>
      </c>
      <c r="N7" s="18">
        <f>_xlfn.RANK.EQ(L7,$L$7:$L$38)</f>
        <v>13</v>
      </c>
      <c r="O7" s="19">
        <f>F7-D7</f>
        <v>14577</v>
      </c>
      <c r="P7" s="20">
        <f>F7/D7-1</f>
        <v>4.4823344915593033E-2</v>
      </c>
      <c r="Q7" s="21">
        <f>_xlfn.RANK.EQ(O7,$O$7:$O$38)</f>
        <v>19</v>
      </c>
      <c r="R7" s="22">
        <f>_xlfn.RANK.EQ(P7,$P$7:$P$38)</f>
        <v>18</v>
      </c>
    </row>
    <row r="8" spans="1:18" x14ac:dyDescent="0.2">
      <c r="A8" s="23" t="s">
        <v>17</v>
      </c>
      <c r="B8" s="8">
        <v>919138</v>
      </c>
      <c r="C8" s="9">
        <v>944174</v>
      </c>
      <c r="D8" s="10">
        <v>961284</v>
      </c>
      <c r="E8" s="9">
        <v>1026466</v>
      </c>
      <c r="F8" s="11">
        <v>1029815</v>
      </c>
      <c r="G8" s="10">
        <f t="shared" ref="G8:G38" si="0">F8-E8</f>
        <v>3349</v>
      </c>
      <c r="H8" s="12">
        <f t="shared" ref="H8:H39" si="1">F8/E8-1</f>
        <v>3.2626506869199989E-3</v>
      </c>
      <c r="I8" s="13">
        <f t="shared" ref="I8:I38" si="2">_xlfn.RANK.EQ(G8,$G$7:$G$38)</f>
        <v>15</v>
      </c>
      <c r="J8" s="14">
        <f t="shared" ref="J8:J38" si="3">_xlfn.RANK.EQ(H8,$H$7:$H$38)</f>
        <v>28</v>
      </c>
      <c r="K8" s="15">
        <f t="shared" ref="K8:K39" si="4">F8-C8</f>
        <v>85641</v>
      </c>
      <c r="L8" s="16">
        <f t="shared" ref="L8:L39" si="5">F8/C8-1</f>
        <v>9.0704679434087332E-2</v>
      </c>
      <c r="M8" s="17">
        <f t="shared" ref="M8:M38" si="6">_xlfn.RANK.EQ(K8,$K$7:$K$38)</f>
        <v>2</v>
      </c>
      <c r="N8" s="18">
        <f t="shared" ref="N8:N38" si="7">_xlfn.RANK.EQ(L8,$L$7:$L$38)</f>
        <v>5</v>
      </c>
      <c r="O8" s="19">
        <f t="shared" ref="O8:O39" si="8">F8-D8</f>
        <v>68531</v>
      </c>
      <c r="P8" s="20">
        <f t="shared" ref="P8:P39" si="9">F8/D8-1</f>
        <v>7.129110647841852E-2</v>
      </c>
      <c r="Q8" s="21">
        <f t="shared" ref="Q8:Q38" si="10">_xlfn.RANK.EQ(O8,$O$7:$O$38)</f>
        <v>4</v>
      </c>
      <c r="R8" s="22">
        <f t="shared" ref="R8:R38" si="11">_xlfn.RANK.EQ(P8,$P$7:$P$38)</f>
        <v>7</v>
      </c>
    </row>
    <row r="9" spans="1:18" x14ac:dyDescent="0.2">
      <c r="A9" s="23" t="s">
        <v>18</v>
      </c>
      <c r="B9" s="8">
        <v>184435</v>
      </c>
      <c r="C9" s="9">
        <v>170112</v>
      </c>
      <c r="D9" s="10">
        <v>175792</v>
      </c>
      <c r="E9" s="9">
        <v>191774</v>
      </c>
      <c r="F9" s="11">
        <v>197205</v>
      </c>
      <c r="G9" s="10">
        <f>F9-E9</f>
        <v>5431</v>
      </c>
      <c r="H9" s="12">
        <f t="shared" si="1"/>
        <v>2.8319793089782719E-2</v>
      </c>
      <c r="I9" s="13">
        <f t="shared" si="2"/>
        <v>11</v>
      </c>
      <c r="J9" s="14">
        <f t="shared" si="3"/>
        <v>1</v>
      </c>
      <c r="K9" s="15">
        <f t="shared" si="4"/>
        <v>27093</v>
      </c>
      <c r="L9" s="16">
        <f t="shared" si="5"/>
        <v>0.1592656602708804</v>
      </c>
      <c r="M9" s="17">
        <f t="shared" si="6"/>
        <v>15</v>
      </c>
      <c r="N9" s="18">
        <f t="shared" si="7"/>
        <v>3</v>
      </c>
      <c r="O9" s="19">
        <f t="shared" si="8"/>
        <v>21413</v>
      </c>
      <c r="P9" s="20">
        <f t="shared" si="9"/>
        <v>0.12180872849731506</v>
      </c>
      <c r="Q9" s="21">
        <f t="shared" si="10"/>
        <v>16</v>
      </c>
      <c r="R9" s="22">
        <f t="shared" si="11"/>
        <v>3</v>
      </c>
    </row>
    <row r="10" spans="1:18" x14ac:dyDescent="0.2">
      <c r="A10" s="23" t="s">
        <v>19</v>
      </c>
      <c r="B10" s="8">
        <v>133675</v>
      </c>
      <c r="C10" s="9">
        <v>125731</v>
      </c>
      <c r="D10" s="10">
        <v>125428</v>
      </c>
      <c r="E10" s="9">
        <v>131815</v>
      </c>
      <c r="F10" s="11">
        <v>132469</v>
      </c>
      <c r="G10" s="10">
        <f t="shared" si="0"/>
        <v>654</v>
      </c>
      <c r="H10" s="12">
        <f t="shared" si="1"/>
        <v>4.9614990706672302E-3</v>
      </c>
      <c r="I10" s="13">
        <f t="shared" si="2"/>
        <v>29</v>
      </c>
      <c r="J10" s="14">
        <f t="shared" si="3"/>
        <v>23</v>
      </c>
      <c r="K10" s="15">
        <f t="shared" si="4"/>
        <v>6738</v>
      </c>
      <c r="L10" s="16">
        <f t="shared" si="5"/>
        <v>5.3590602158576583E-2</v>
      </c>
      <c r="M10" s="17">
        <f t="shared" si="6"/>
        <v>26</v>
      </c>
      <c r="N10" s="18">
        <f t="shared" si="7"/>
        <v>16</v>
      </c>
      <c r="O10" s="19">
        <f t="shared" si="8"/>
        <v>7041</v>
      </c>
      <c r="P10" s="20">
        <f t="shared" si="9"/>
        <v>5.6135791051439954E-2</v>
      </c>
      <c r="Q10" s="21">
        <f t="shared" si="10"/>
        <v>28</v>
      </c>
      <c r="R10" s="22">
        <f t="shared" si="11"/>
        <v>11</v>
      </c>
    </row>
    <row r="11" spans="1:18" x14ac:dyDescent="0.2">
      <c r="A11" s="23" t="s">
        <v>20</v>
      </c>
      <c r="B11" s="8">
        <v>227505</v>
      </c>
      <c r="C11" s="9">
        <v>221463</v>
      </c>
      <c r="D11" s="10">
        <v>221374</v>
      </c>
      <c r="E11" s="9">
        <v>231748</v>
      </c>
      <c r="F11" s="11">
        <v>233795</v>
      </c>
      <c r="G11" s="10">
        <f>F11-E11</f>
        <v>2047</v>
      </c>
      <c r="H11" s="12">
        <f>F11/E11-1</f>
        <v>8.8328701865820758E-3</v>
      </c>
      <c r="I11" s="13">
        <f t="shared" si="2"/>
        <v>24</v>
      </c>
      <c r="J11" s="14">
        <f t="shared" si="3"/>
        <v>16</v>
      </c>
      <c r="K11" s="15">
        <f t="shared" si="4"/>
        <v>12332</v>
      </c>
      <c r="L11" s="16">
        <f t="shared" si="5"/>
        <v>5.5684245223807105E-2</v>
      </c>
      <c r="M11" s="17">
        <f t="shared" si="6"/>
        <v>23</v>
      </c>
      <c r="N11" s="18">
        <f t="shared" si="7"/>
        <v>15</v>
      </c>
      <c r="O11" s="19">
        <f t="shared" si="8"/>
        <v>12421</v>
      </c>
      <c r="P11" s="20">
        <f t="shared" si="9"/>
        <v>5.6108666781103489E-2</v>
      </c>
      <c r="Q11" s="21">
        <f t="shared" si="10"/>
        <v>23</v>
      </c>
      <c r="R11" s="22">
        <f t="shared" si="11"/>
        <v>12</v>
      </c>
    </row>
    <row r="12" spans="1:18" x14ac:dyDescent="0.2">
      <c r="A12" s="23" t="s">
        <v>21</v>
      </c>
      <c r="B12" s="8">
        <v>892899</v>
      </c>
      <c r="C12" s="9">
        <v>903594</v>
      </c>
      <c r="D12" s="10">
        <v>908614</v>
      </c>
      <c r="E12" s="9">
        <v>939840</v>
      </c>
      <c r="F12" s="11">
        <v>944986</v>
      </c>
      <c r="G12" s="10">
        <f t="shared" si="0"/>
        <v>5146</v>
      </c>
      <c r="H12" s="12">
        <f t="shared" si="1"/>
        <v>5.4754000680967696E-3</v>
      </c>
      <c r="I12" s="13">
        <f t="shared" si="2"/>
        <v>12</v>
      </c>
      <c r="J12" s="14">
        <f t="shared" si="3"/>
        <v>22</v>
      </c>
      <c r="K12" s="15">
        <f t="shared" si="4"/>
        <v>41392</v>
      </c>
      <c r="L12" s="16">
        <f t="shared" si="5"/>
        <v>4.5808183763947019E-2</v>
      </c>
      <c r="M12" s="17">
        <f t="shared" si="6"/>
        <v>9</v>
      </c>
      <c r="N12" s="18">
        <f t="shared" si="7"/>
        <v>21</v>
      </c>
      <c r="O12" s="19">
        <f t="shared" si="8"/>
        <v>36372</v>
      </c>
      <c r="P12" s="20">
        <f t="shared" si="9"/>
        <v>4.0030199842837622E-2</v>
      </c>
      <c r="Q12" s="21">
        <f t="shared" si="10"/>
        <v>8</v>
      </c>
      <c r="R12" s="22">
        <f t="shared" si="11"/>
        <v>20</v>
      </c>
    </row>
    <row r="13" spans="1:18" x14ac:dyDescent="0.2">
      <c r="A13" s="23" t="s">
        <v>22</v>
      </c>
      <c r="B13" s="8">
        <v>3470048</v>
      </c>
      <c r="C13" s="9">
        <v>3246669</v>
      </c>
      <c r="D13" s="10">
        <v>3285539</v>
      </c>
      <c r="E13" s="9">
        <v>3285182</v>
      </c>
      <c r="F13" s="11">
        <v>3311635</v>
      </c>
      <c r="G13" s="10">
        <f t="shared" si="0"/>
        <v>26453</v>
      </c>
      <c r="H13" s="12">
        <f t="shared" si="1"/>
        <v>8.0522175027137877E-3</v>
      </c>
      <c r="I13" s="13">
        <f t="shared" si="2"/>
        <v>1</v>
      </c>
      <c r="J13" s="14">
        <f t="shared" si="3"/>
        <v>18</v>
      </c>
      <c r="K13" s="15">
        <f t="shared" si="4"/>
        <v>64966</v>
      </c>
      <c r="L13" s="16">
        <f t="shared" si="5"/>
        <v>2.0010047220705207E-2</v>
      </c>
      <c r="M13" s="17">
        <f t="shared" si="6"/>
        <v>6</v>
      </c>
      <c r="N13" s="18">
        <f t="shared" si="7"/>
        <v>28</v>
      </c>
      <c r="O13" s="19">
        <f t="shared" si="8"/>
        <v>26096</v>
      </c>
      <c r="P13" s="20">
        <f t="shared" si="9"/>
        <v>7.9426845945216318E-3</v>
      </c>
      <c r="Q13" s="21">
        <f t="shared" si="10"/>
        <v>13</v>
      </c>
      <c r="R13" s="22">
        <f t="shared" si="11"/>
        <v>32</v>
      </c>
    </row>
    <row r="14" spans="1:18" x14ac:dyDescent="0.2">
      <c r="A14" s="23" t="s">
        <v>23</v>
      </c>
      <c r="B14" s="8">
        <v>776527</v>
      </c>
      <c r="C14" s="9">
        <v>757473</v>
      </c>
      <c r="D14" s="10">
        <v>760896</v>
      </c>
      <c r="E14" s="9">
        <v>798128</v>
      </c>
      <c r="F14" s="11">
        <v>800104</v>
      </c>
      <c r="G14" s="10">
        <f t="shared" si="0"/>
        <v>1976</v>
      </c>
      <c r="H14" s="12">
        <f t="shared" si="1"/>
        <v>2.4757933564540924E-3</v>
      </c>
      <c r="I14" s="13">
        <f t="shared" si="2"/>
        <v>25</v>
      </c>
      <c r="J14" s="14">
        <f t="shared" si="3"/>
        <v>30</v>
      </c>
      <c r="K14" s="15">
        <f t="shared" si="4"/>
        <v>42631</v>
      </c>
      <c r="L14" s="16">
        <f t="shared" si="5"/>
        <v>5.6280553894330287E-2</v>
      </c>
      <c r="M14" s="17">
        <f t="shared" si="6"/>
        <v>8</v>
      </c>
      <c r="N14" s="18">
        <f t="shared" si="7"/>
        <v>14</v>
      </c>
      <c r="O14" s="19">
        <f t="shared" si="8"/>
        <v>39208</v>
      </c>
      <c r="P14" s="20">
        <f t="shared" si="9"/>
        <v>5.1528724030616591E-2</v>
      </c>
      <c r="Q14" s="21">
        <f t="shared" si="10"/>
        <v>7</v>
      </c>
      <c r="R14" s="22">
        <f t="shared" si="11"/>
        <v>13</v>
      </c>
    </row>
    <row r="15" spans="1:18" x14ac:dyDescent="0.2">
      <c r="A15" s="23" t="s">
        <v>24</v>
      </c>
      <c r="B15" s="8">
        <v>138790</v>
      </c>
      <c r="C15" s="9">
        <v>135945</v>
      </c>
      <c r="D15" s="10">
        <v>135757</v>
      </c>
      <c r="E15" s="9">
        <v>142090</v>
      </c>
      <c r="F15" s="11">
        <v>141776</v>
      </c>
      <c r="G15" s="10">
        <f t="shared" si="0"/>
        <v>-314</v>
      </c>
      <c r="H15" s="12">
        <f t="shared" si="1"/>
        <v>-2.209866985713238E-3</v>
      </c>
      <c r="I15" s="13">
        <f t="shared" si="2"/>
        <v>31</v>
      </c>
      <c r="J15" s="14">
        <f t="shared" si="3"/>
        <v>31</v>
      </c>
      <c r="K15" s="15">
        <f t="shared" si="4"/>
        <v>5831</v>
      </c>
      <c r="L15" s="16">
        <f t="shared" si="5"/>
        <v>4.2892346169406848E-2</v>
      </c>
      <c r="M15" s="17">
        <f t="shared" si="6"/>
        <v>28</v>
      </c>
      <c r="N15" s="18">
        <f t="shared" si="7"/>
        <v>23</v>
      </c>
      <c r="O15" s="19">
        <f t="shared" si="8"/>
        <v>6019</v>
      </c>
      <c r="P15" s="20">
        <f t="shared" si="9"/>
        <v>4.4336571963140115E-2</v>
      </c>
      <c r="Q15" s="21">
        <f t="shared" si="10"/>
        <v>29</v>
      </c>
      <c r="R15" s="22">
        <f t="shared" si="11"/>
        <v>19</v>
      </c>
    </row>
    <row r="16" spans="1:18" x14ac:dyDescent="0.2">
      <c r="A16" s="23" t="s">
        <v>25</v>
      </c>
      <c r="B16" s="8">
        <v>242643</v>
      </c>
      <c r="C16" s="9">
        <v>239136</v>
      </c>
      <c r="D16" s="10">
        <v>241199</v>
      </c>
      <c r="E16" s="9">
        <v>253375</v>
      </c>
      <c r="F16" s="11">
        <v>255635</v>
      </c>
      <c r="G16" s="10">
        <f t="shared" si="0"/>
        <v>2260</v>
      </c>
      <c r="H16" s="12">
        <f t="shared" si="1"/>
        <v>8.9195855944745883E-3</v>
      </c>
      <c r="I16" s="13">
        <f t="shared" si="2"/>
        <v>22</v>
      </c>
      <c r="J16" s="14">
        <f t="shared" si="3"/>
        <v>15</v>
      </c>
      <c r="K16" s="15">
        <f t="shared" si="4"/>
        <v>16499</v>
      </c>
      <c r="L16" s="16">
        <f t="shared" si="5"/>
        <v>6.8994212498327379E-2</v>
      </c>
      <c r="M16" s="17">
        <f t="shared" si="6"/>
        <v>19</v>
      </c>
      <c r="N16" s="18">
        <f t="shared" si="7"/>
        <v>8</v>
      </c>
      <c r="O16" s="19">
        <f t="shared" si="8"/>
        <v>14436</v>
      </c>
      <c r="P16" s="20">
        <f t="shared" si="9"/>
        <v>5.9850994407107727E-2</v>
      </c>
      <c r="Q16" s="21">
        <f t="shared" si="10"/>
        <v>20</v>
      </c>
      <c r="R16" s="22">
        <f t="shared" si="11"/>
        <v>9</v>
      </c>
    </row>
    <row r="17" spans="1:19" x14ac:dyDescent="0.2">
      <c r="A17" s="23" t="s">
        <v>26</v>
      </c>
      <c r="B17" s="8">
        <v>1626181</v>
      </c>
      <c r="C17" s="9">
        <v>1593415</v>
      </c>
      <c r="D17" s="10">
        <v>1611893</v>
      </c>
      <c r="E17" s="9">
        <v>1644896</v>
      </c>
      <c r="F17" s="11">
        <v>1667919</v>
      </c>
      <c r="G17" s="10">
        <f t="shared" si="0"/>
        <v>23023</v>
      </c>
      <c r="H17" s="12">
        <f t="shared" si="1"/>
        <v>1.3996629574149377E-2</v>
      </c>
      <c r="I17" s="13">
        <f t="shared" si="2"/>
        <v>2</v>
      </c>
      <c r="J17" s="14">
        <f t="shared" si="3"/>
        <v>8</v>
      </c>
      <c r="K17" s="15">
        <f t="shared" si="4"/>
        <v>74504</v>
      </c>
      <c r="L17" s="16">
        <f t="shared" si="5"/>
        <v>4.6757436072837333E-2</v>
      </c>
      <c r="M17" s="17">
        <f t="shared" si="6"/>
        <v>4</v>
      </c>
      <c r="N17" s="18">
        <f t="shared" si="7"/>
        <v>20</v>
      </c>
      <c r="O17" s="19">
        <f t="shared" si="8"/>
        <v>56026</v>
      </c>
      <c r="P17" s="20">
        <f t="shared" si="9"/>
        <v>3.4757890256983615E-2</v>
      </c>
      <c r="Q17" s="21">
        <f t="shared" si="10"/>
        <v>5</v>
      </c>
      <c r="R17" s="22">
        <f t="shared" si="11"/>
        <v>25</v>
      </c>
    </row>
    <row r="18" spans="1:19" x14ac:dyDescent="0.2">
      <c r="A18" s="23" t="s">
        <v>27</v>
      </c>
      <c r="B18" s="8">
        <v>1007762</v>
      </c>
      <c r="C18" s="9">
        <v>973396</v>
      </c>
      <c r="D18" s="10">
        <v>980425</v>
      </c>
      <c r="E18" s="9">
        <v>1015502</v>
      </c>
      <c r="F18" s="11">
        <v>1024800</v>
      </c>
      <c r="G18" s="10">
        <f t="shared" si="0"/>
        <v>9298</v>
      </c>
      <c r="H18" s="12">
        <f t="shared" si="1"/>
        <v>9.1560627157800667E-3</v>
      </c>
      <c r="I18" s="13">
        <f t="shared" si="2"/>
        <v>7</v>
      </c>
      <c r="J18" s="14">
        <f t="shared" si="3"/>
        <v>13</v>
      </c>
      <c r="K18" s="15">
        <f t="shared" si="4"/>
        <v>51404</v>
      </c>
      <c r="L18" s="16">
        <f t="shared" si="5"/>
        <v>5.2808928740204486E-2</v>
      </c>
      <c r="M18" s="17">
        <f t="shared" si="6"/>
        <v>7</v>
      </c>
      <c r="N18" s="18">
        <f t="shared" si="7"/>
        <v>17</v>
      </c>
      <c r="O18" s="19">
        <f t="shared" si="8"/>
        <v>44375</v>
      </c>
      <c r="P18" s="20">
        <f t="shared" si="9"/>
        <v>4.5260983757044126E-2</v>
      </c>
      <c r="Q18" s="21">
        <f t="shared" si="10"/>
        <v>6</v>
      </c>
      <c r="R18" s="22">
        <f t="shared" si="11"/>
        <v>17</v>
      </c>
    </row>
    <row r="19" spans="1:19" x14ac:dyDescent="0.2">
      <c r="A19" s="23" t="s">
        <v>28</v>
      </c>
      <c r="B19" s="8">
        <v>159549</v>
      </c>
      <c r="C19" s="9">
        <v>146771</v>
      </c>
      <c r="D19" s="10">
        <v>147179</v>
      </c>
      <c r="E19" s="9">
        <v>146786</v>
      </c>
      <c r="F19" s="11">
        <v>149637</v>
      </c>
      <c r="G19" s="10">
        <f t="shared" si="0"/>
        <v>2851</v>
      </c>
      <c r="H19" s="12">
        <f t="shared" si="1"/>
        <v>1.9422833240227311E-2</v>
      </c>
      <c r="I19" s="13">
        <f t="shared" si="2"/>
        <v>19</v>
      </c>
      <c r="J19" s="14">
        <f t="shared" si="3"/>
        <v>3</v>
      </c>
      <c r="K19" s="15">
        <f t="shared" si="4"/>
        <v>2866</v>
      </c>
      <c r="L19" s="16">
        <f t="shared" si="5"/>
        <v>1.9527018280177888E-2</v>
      </c>
      <c r="M19" s="17">
        <f t="shared" si="6"/>
        <v>30</v>
      </c>
      <c r="N19" s="18">
        <f t="shared" si="7"/>
        <v>29</v>
      </c>
      <c r="O19" s="19">
        <f t="shared" si="8"/>
        <v>2458</v>
      </c>
      <c r="P19" s="20">
        <f t="shared" si="9"/>
        <v>1.6700752145346831E-2</v>
      </c>
      <c r="Q19" s="21">
        <f t="shared" si="10"/>
        <v>32</v>
      </c>
      <c r="R19" s="22">
        <f t="shared" si="11"/>
        <v>28</v>
      </c>
    </row>
    <row r="20" spans="1:19" s="24" customFormat="1" x14ac:dyDescent="0.2">
      <c r="A20" s="23" t="s">
        <v>29</v>
      </c>
      <c r="B20" s="8">
        <v>227679</v>
      </c>
      <c r="C20" s="9">
        <v>218499</v>
      </c>
      <c r="D20" s="10">
        <v>222262</v>
      </c>
      <c r="E20" s="9">
        <v>238463</v>
      </c>
      <c r="F20" s="11">
        <v>241477</v>
      </c>
      <c r="G20" s="10">
        <f t="shared" si="0"/>
        <v>3014</v>
      </c>
      <c r="H20" s="12">
        <f t="shared" si="1"/>
        <v>1.2639277372170854E-2</v>
      </c>
      <c r="I20" s="13">
        <f t="shared" si="2"/>
        <v>17</v>
      </c>
      <c r="J20" s="14">
        <f t="shared" si="3"/>
        <v>9</v>
      </c>
      <c r="K20" s="15">
        <f t="shared" si="4"/>
        <v>22978</v>
      </c>
      <c r="L20" s="16">
        <f t="shared" si="5"/>
        <v>0.10516295269085907</v>
      </c>
      <c r="M20" s="17">
        <f t="shared" si="6"/>
        <v>16</v>
      </c>
      <c r="N20" s="18">
        <f t="shared" si="7"/>
        <v>4</v>
      </c>
      <c r="O20" s="19">
        <f t="shared" si="8"/>
        <v>19215</v>
      </c>
      <c r="P20" s="20">
        <f t="shared" si="9"/>
        <v>8.6452025087509377E-2</v>
      </c>
      <c r="Q20" s="21">
        <f t="shared" si="10"/>
        <v>17</v>
      </c>
      <c r="R20" s="22">
        <f t="shared" si="11"/>
        <v>5</v>
      </c>
      <c r="S20"/>
    </row>
    <row r="21" spans="1:19" s="24" customFormat="1" x14ac:dyDescent="0.2">
      <c r="A21" s="25" t="s">
        <v>30</v>
      </c>
      <c r="B21" s="26">
        <v>1812699</v>
      </c>
      <c r="C21" s="27">
        <v>1780367</v>
      </c>
      <c r="D21" s="28">
        <v>1788334</v>
      </c>
      <c r="E21" s="27">
        <v>1847731</v>
      </c>
      <c r="F21" s="29">
        <v>1858235</v>
      </c>
      <c r="G21" s="28">
        <f>F21-E21</f>
        <v>10504</v>
      </c>
      <c r="H21" s="30">
        <f>F21/E21-1</f>
        <v>5.6848101807027707E-3</v>
      </c>
      <c r="I21" s="31">
        <f>_xlfn.RANK.EQ(G21,$G$7:$G$38)</f>
        <v>4</v>
      </c>
      <c r="J21" s="32">
        <f>_xlfn.RANK.EQ(H21,$H$7:$H$38)</f>
        <v>21</v>
      </c>
      <c r="K21" s="33">
        <f t="shared" si="4"/>
        <v>77868</v>
      </c>
      <c r="L21" s="34">
        <f t="shared" si="5"/>
        <v>4.3737049720647514E-2</v>
      </c>
      <c r="M21" s="35">
        <f>_xlfn.RANK.EQ(K21,$K$7:$K$38)</f>
        <v>3</v>
      </c>
      <c r="N21" s="36">
        <f>_xlfn.RANK.EQ(L21,$L$7:$L$38)</f>
        <v>22</v>
      </c>
      <c r="O21" s="37">
        <f t="shared" si="8"/>
        <v>69901</v>
      </c>
      <c r="P21" s="38">
        <f t="shared" si="9"/>
        <v>3.9087217488455783E-2</v>
      </c>
      <c r="Q21" s="39">
        <f>_xlfn.RANK.EQ(O21,$O$7:$O$38)</f>
        <v>3</v>
      </c>
      <c r="R21" s="40">
        <f t="shared" si="11"/>
        <v>21</v>
      </c>
      <c r="S21"/>
    </row>
    <row r="22" spans="1:19" x14ac:dyDescent="0.2">
      <c r="A22" s="23" t="s">
        <v>31</v>
      </c>
      <c r="B22" s="8">
        <v>463598</v>
      </c>
      <c r="C22" s="9">
        <v>461602</v>
      </c>
      <c r="D22" s="10">
        <v>459604</v>
      </c>
      <c r="E22" s="9">
        <v>464742</v>
      </c>
      <c r="F22" s="11">
        <v>466916</v>
      </c>
      <c r="G22" s="10">
        <f t="shared" si="0"/>
        <v>2174</v>
      </c>
      <c r="H22" s="12">
        <f t="shared" si="1"/>
        <v>4.6778642773839252E-3</v>
      </c>
      <c r="I22" s="13">
        <f t="shared" si="2"/>
        <v>23</v>
      </c>
      <c r="J22" s="14">
        <f t="shared" si="3"/>
        <v>24</v>
      </c>
      <c r="K22" s="15">
        <f>F22-C22</f>
        <v>5314</v>
      </c>
      <c r="L22" s="16">
        <f t="shared" si="5"/>
        <v>1.1512081836733801E-2</v>
      </c>
      <c r="M22" s="17">
        <f t="shared" si="6"/>
        <v>29</v>
      </c>
      <c r="N22" s="18">
        <f t="shared" si="7"/>
        <v>30</v>
      </c>
      <c r="O22" s="19">
        <f t="shared" si="8"/>
        <v>7312</v>
      </c>
      <c r="P22" s="20">
        <f t="shared" si="9"/>
        <v>1.5909348047449479E-2</v>
      </c>
      <c r="Q22" s="21">
        <f t="shared" si="10"/>
        <v>27</v>
      </c>
      <c r="R22" s="22">
        <f t="shared" si="11"/>
        <v>31</v>
      </c>
    </row>
    <row r="23" spans="1:19" x14ac:dyDescent="0.2">
      <c r="A23" s="23" t="s">
        <v>32</v>
      </c>
      <c r="B23" s="8">
        <v>211336</v>
      </c>
      <c r="C23" s="9">
        <v>205308</v>
      </c>
      <c r="D23" s="10">
        <v>205095</v>
      </c>
      <c r="E23" s="9">
        <v>210063</v>
      </c>
      <c r="F23" s="11">
        <v>212465</v>
      </c>
      <c r="G23" s="10">
        <f t="shared" si="0"/>
        <v>2402</v>
      </c>
      <c r="H23" s="12">
        <f t="shared" si="1"/>
        <v>1.1434664838643638E-2</v>
      </c>
      <c r="I23" s="13">
        <f t="shared" si="2"/>
        <v>21</v>
      </c>
      <c r="J23" s="14">
        <f t="shared" si="3"/>
        <v>10</v>
      </c>
      <c r="K23" s="15">
        <f t="shared" si="4"/>
        <v>7157</v>
      </c>
      <c r="L23" s="16">
        <f t="shared" si="5"/>
        <v>3.4859820367447947E-2</v>
      </c>
      <c r="M23" s="17">
        <f t="shared" si="6"/>
        <v>25</v>
      </c>
      <c r="N23" s="18">
        <f t="shared" si="7"/>
        <v>24</v>
      </c>
      <c r="O23" s="19">
        <f t="shared" si="8"/>
        <v>7370</v>
      </c>
      <c r="P23" s="20">
        <f t="shared" si="9"/>
        <v>3.5934566908018217E-2</v>
      </c>
      <c r="Q23" s="21">
        <f t="shared" si="10"/>
        <v>26</v>
      </c>
      <c r="R23" s="22">
        <f t="shared" si="11"/>
        <v>23</v>
      </c>
    </row>
    <row r="24" spans="1:19" x14ac:dyDescent="0.2">
      <c r="A24" s="23" t="s">
        <v>33</v>
      </c>
      <c r="B24" s="8">
        <v>152317</v>
      </c>
      <c r="C24" s="9">
        <v>149477</v>
      </c>
      <c r="D24" s="10">
        <v>147839</v>
      </c>
      <c r="E24" s="9">
        <v>160256</v>
      </c>
      <c r="F24" s="11">
        <v>162065</v>
      </c>
      <c r="G24" s="10">
        <f t="shared" si="0"/>
        <v>1809</v>
      </c>
      <c r="H24" s="12">
        <f t="shared" si="1"/>
        <v>1.1288188897763618E-2</v>
      </c>
      <c r="I24" s="13">
        <f t="shared" si="2"/>
        <v>26</v>
      </c>
      <c r="J24" s="14">
        <f t="shared" si="3"/>
        <v>11</v>
      </c>
      <c r="K24" s="15">
        <f t="shared" si="4"/>
        <v>12588</v>
      </c>
      <c r="L24" s="16">
        <f t="shared" si="5"/>
        <v>8.421362483860384E-2</v>
      </c>
      <c r="M24" s="17">
        <f t="shared" si="6"/>
        <v>22</v>
      </c>
      <c r="N24" s="18">
        <f t="shared" si="7"/>
        <v>6</v>
      </c>
      <c r="O24" s="19">
        <f t="shared" si="8"/>
        <v>14226</v>
      </c>
      <c r="P24" s="20">
        <f t="shared" si="9"/>
        <v>9.6226300232009176E-2</v>
      </c>
      <c r="Q24" s="21">
        <f t="shared" si="10"/>
        <v>21</v>
      </c>
      <c r="R24" s="22">
        <f t="shared" si="11"/>
        <v>4</v>
      </c>
    </row>
    <row r="25" spans="1:19" x14ac:dyDescent="0.2">
      <c r="A25" s="23" t="s">
        <v>34</v>
      </c>
      <c r="B25" s="8">
        <v>1632927</v>
      </c>
      <c r="C25" s="9">
        <v>1610359</v>
      </c>
      <c r="D25" s="10">
        <v>1623550</v>
      </c>
      <c r="E25" s="9">
        <v>1705536</v>
      </c>
      <c r="F25" s="11">
        <v>1720364</v>
      </c>
      <c r="G25" s="10">
        <f t="shared" si="0"/>
        <v>14828</v>
      </c>
      <c r="H25" s="12">
        <f t="shared" si="1"/>
        <v>8.6940410521971767E-3</v>
      </c>
      <c r="I25" s="13">
        <f t="shared" si="2"/>
        <v>3</v>
      </c>
      <c r="J25" s="14">
        <f t="shared" si="3"/>
        <v>17</v>
      </c>
      <c r="K25" s="15">
        <f t="shared" si="4"/>
        <v>110005</v>
      </c>
      <c r="L25" s="16">
        <f t="shared" si="5"/>
        <v>6.8310854908750107E-2</v>
      </c>
      <c r="M25" s="17">
        <f t="shared" si="6"/>
        <v>1</v>
      </c>
      <c r="N25" s="18">
        <f t="shared" si="7"/>
        <v>9</v>
      </c>
      <c r="O25" s="19">
        <f t="shared" si="8"/>
        <v>96814</v>
      </c>
      <c r="P25" s="20">
        <f t="shared" si="9"/>
        <v>5.963105540328284E-2</v>
      </c>
      <c r="Q25" s="21">
        <f t="shared" si="10"/>
        <v>1</v>
      </c>
      <c r="R25" s="22">
        <f t="shared" si="11"/>
        <v>10</v>
      </c>
    </row>
    <row r="26" spans="1:19" x14ac:dyDescent="0.2">
      <c r="A26" s="23" t="s">
        <v>35</v>
      </c>
      <c r="B26" s="8">
        <v>212784</v>
      </c>
      <c r="C26" s="9">
        <v>208539</v>
      </c>
      <c r="D26" s="10">
        <v>207378</v>
      </c>
      <c r="E26" s="9">
        <v>209202</v>
      </c>
      <c r="F26" s="11">
        <v>210691</v>
      </c>
      <c r="G26" s="10">
        <f t="shared" si="0"/>
        <v>1489</v>
      </c>
      <c r="H26" s="12">
        <f t="shared" si="1"/>
        <v>7.1175227770288174E-3</v>
      </c>
      <c r="I26" s="13">
        <f t="shared" si="2"/>
        <v>27</v>
      </c>
      <c r="J26" s="14">
        <f t="shared" si="3"/>
        <v>19</v>
      </c>
      <c r="K26" s="15">
        <f t="shared" si="4"/>
        <v>2152</v>
      </c>
      <c r="L26" s="16">
        <f t="shared" si="5"/>
        <v>1.0319412675806383E-2</v>
      </c>
      <c r="M26" s="17">
        <f t="shared" si="6"/>
        <v>31</v>
      </c>
      <c r="N26" s="18">
        <f t="shared" si="7"/>
        <v>31</v>
      </c>
      <c r="O26" s="19">
        <f t="shared" si="8"/>
        <v>3313</v>
      </c>
      <c r="P26" s="20">
        <f t="shared" si="9"/>
        <v>1.5975657977220337E-2</v>
      </c>
      <c r="Q26" s="21">
        <f t="shared" si="10"/>
        <v>31</v>
      </c>
      <c r="R26" s="22">
        <f t="shared" si="11"/>
        <v>29</v>
      </c>
    </row>
    <row r="27" spans="1:19" x14ac:dyDescent="0.2">
      <c r="A27" s="23" t="s">
        <v>36</v>
      </c>
      <c r="B27" s="8">
        <v>629401</v>
      </c>
      <c r="C27" s="9">
        <v>590229</v>
      </c>
      <c r="D27" s="10">
        <v>591153</v>
      </c>
      <c r="E27" s="9">
        <v>605406</v>
      </c>
      <c r="F27" s="11">
        <v>608050</v>
      </c>
      <c r="G27" s="10">
        <f t="shared" si="0"/>
        <v>2644</v>
      </c>
      <c r="H27" s="12">
        <f t="shared" si="1"/>
        <v>4.3673171392419885E-3</v>
      </c>
      <c r="I27" s="13">
        <f t="shared" si="2"/>
        <v>20</v>
      </c>
      <c r="J27" s="14">
        <f t="shared" si="3"/>
        <v>25</v>
      </c>
      <c r="K27" s="15">
        <f t="shared" si="4"/>
        <v>17821</v>
      </c>
      <c r="L27" s="16">
        <f t="shared" si="5"/>
        <v>3.019336562588415E-2</v>
      </c>
      <c r="M27" s="17">
        <f t="shared" si="6"/>
        <v>18</v>
      </c>
      <c r="N27" s="18">
        <f t="shared" si="7"/>
        <v>26</v>
      </c>
      <c r="O27" s="19">
        <f t="shared" si="8"/>
        <v>16897</v>
      </c>
      <c r="P27" s="20">
        <f t="shared" si="9"/>
        <v>2.8583124842468832E-2</v>
      </c>
      <c r="Q27" s="21">
        <f t="shared" si="10"/>
        <v>18</v>
      </c>
      <c r="R27" s="22">
        <f t="shared" si="11"/>
        <v>27</v>
      </c>
    </row>
    <row r="28" spans="1:19" x14ac:dyDescent="0.2">
      <c r="A28" s="23" t="s">
        <v>37</v>
      </c>
      <c r="B28" s="8">
        <v>607919</v>
      </c>
      <c r="C28" s="9">
        <v>595496</v>
      </c>
      <c r="D28" s="10">
        <v>598103</v>
      </c>
      <c r="E28" s="9">
        <v>629751</v>
      </c>
      <c r="F28" s="11">
        <v>634086</v>
      </c>
      <c r="G28" s="10">
        <f t="shared" si="0"/>
        <v>4335</v>
      </c>
      <c r="H28" s="12">
        <f t="shared" si="1"/>
        <v>6.8836730707850791E-3</v>
      </c>
      <c r="I28" s="13">
        <f t="shared" si="2"/>
        <v>13</v>
      </c>
      <c r="J28" s="14">
        <f t="shared" si="3"/>
        <v>20</v>
      </c>
      <c r="K28" s="15">
        <f t="shared" si="4"/>
        <v>38590</v>
      </c>
      <c r="L28" s="16">
        <f t="shared" si="5"/>
        <v>6.4803122103255006E-2</v>
      </c>
      <c r="M28" s="17">
        <f t="shared" si="6"/>
        <v>10</v>
      </c>
      <c r="N28" s="18">
        <f t="shared" si="7"/>
        <v>11</v>
      </c>
      <c r="O28" s="19">
        <f t="shared" si="8"/>
        <v>35983</v>
      </c>
      <c r="P28" s="20">
        <f t="shared" si="9"/>
        <v>6.0161878472436925E-2</v>
      </c>
      <c r="Q28" s="21">
        <f t="shared" si="10"/>
        <v>9</v>
      </c>
      <c r="R28" s="22">
        <f t="shared" si="11"/>
        <v>8</v>
      </c>
    </row>
    <row r="29" spans="1:19" x14ac:dyDescent="0.2">
      <c r="A29" s="23" t="s">
        <v>38</v>
      </c>
      <c r="B29" s="8">
        <v>463164</v>
      </c>
      <c r="C29" s="9">
        <v>365783</v>
      </c>
      <c r="D29" s="10">
        <v>361787</v>
      </c>
      <c r="E29" s="9">
        <v>421962</v>
      </c>
      <c r="F29" s="11">
        <v>431755</v>
      </c>
      <c r="G29" s="10">
        <f t="shared" si="0"/>
        <v>9793</v>
      </c>
      <c r="H29" s="12">
        <f t="shared" si="1"/>
        <v>2.3208250979946055E-2</v>
      </c>
      <c r="I29" s="13">
        <f t="shared" si="2"/>
        <v>5</v>
      </c>
      <c r="J29" s="14">
        <f t="shared" si="3"/>
        <v>2</v>
      </c>
      <c r="K29" s="15">
        <f t="shared" si="4"/>
        <v>65972</v>
      </c>
      <c r="L29" s="16">
        <f t="shared" si="5"/>
        <v>0.18035829986631424</v>
      </c>
      <c r="M29" s="17">
        <f t="shared" si="6"/>
        <v>5</v>
      </c>
      <c r="N29" s="18">
        <f t="shared" si="7"/>
        <v>2</v>
      </c>
      <c r="O29" s="19">
        <f t="shared" si="8"/>
        <v>69968</v>
      </c>
      <c r="P29" s="20">
        <f t="shared" si="9"/>
        <v>0.19339556147678061</v>
      </c>
      <c r="Q29" s="21">
        <f t="shared" si="10"/>
        <v>2</v>
      </c>
      <c r="R29" s="22">
        <f t="shared" si="11"/>
        <v>1</v>
      </c>
    </row>
    <row r="30" spans="1:19" x14ac:dyDescent="0.2">
      <c r="A30" s="23" t="s">
        <v>39</v>
      </c>
      <c r="B30" s="8">
        <v>447346</v>
      </c>
      <c r="C30" s="9">
        <v>440501</v>
      </c>
      <c r="D30" s="10">
        <v>442174</v>
      </c>
      <c r="E30" s="9">
        <v>456972</v>
      </c>
      <c r="F30" s="11">
        <v>455226</v>
      </c>
      <c r="G30" s="10">
        <f t="shared" si="0"/>
        <v>-1746</v>
      </c>
      <c r="H30" s="12">
        <f t="shared" si="1"/>
        <v>-3.8208030251306591E-3</v>
      </c>
      <c r="I30" s="13">
        <f t="shared" si="2"/>
        <v>32</v>
      </c>
      <c r="J30" s="14">
        <f t="shared" si="3"/>
        <v>32</v>
      </c>
      <c r="K30" s="15">
        <f t="shared" si="4"/>
        <v>14725</v>
      </c>
      <c r="L30" s="16">
        <f t="shared" si="5"/>
        <v>3.3427846928837823E-2</v>
      </c>
      <c r="M30" s="17">
        <f t="shared" si="6"/>
        <v>21</v>
      </c>
      <c r="N30" s="18">
        <f t="shared" si="7"/>
        <v>25</v>
      </c>
      <c r="O30" s="19">
        <f t="shared" si="8"/>
        <v>13052</v>
      </c>
      <c r="P30" s="20">
        <f t="shared" si="9"/>
        <v>2.9517791638585811E-2</v>
      </c>
      <c r="Q30" s="21">
        <f t="shared" si="10"/>
        <v>22</v>
      </c>
      <c r="R30" s="22">
        <f t="shared" si="11"/>
        <v>26</v>
      </c>
    </row>
    <row r="31" spans="1:19" x14ac:dyDescent="0.2">
      <c r="A31" s="23" t="s">
        <v>40</v>
      </c>
      <c r="B31" s="8">
        <v>577442</v>
      </c>
      <c r="C31" s="9">
        <v>570100</v>
      </c>
      <c r="D31" s="10">
        <v>558297</v>
      </c>
      <c r="E31" s="9">
        <v>575501</v>
      </c>
      <c r="F31" s="11">
        <v>584987</v>
      </c>
      <c r="G31" s="10">
        <f t="shared" si="0"/>
        <v>9486</v>
      </c>
      <c r="H31" s="12">
        <f t="shared" si="1"/>
        <v>1.6483029569019036E-2</v>
      </c>
      <c r="I31" s="13">
        <f t="shared" si="2"/>
        <v>6</v>
      </c>
      <c r="J31" s="14">
        <f t="shared" si="3"/>
        <v>5</v>
      </c>
      <c r="K31" s="15">
        <f t="shared" si="4"/>
        <v>14887</v>
      </c>
      <c r="L31" s="16">
        <f t="shared" si="5"/>
        <v>2.6112962638133563E-2</v>
      </c>
      <c r="M31" s="17">
        <f t="shared" si="6"/>
        <v>20</v>
      </c>
      <c r="N31" s="18">
        <f t="shared" si="7"/>
        <v>27</v>
      </c>
      <c r="O31" s="19">
        <f t="shared" si="8"/>
        <v>26690</v>
      </c>
      <c r="P31" s="20">
        <f t="shared" si="9"/>
        <v>4.780609603848851E-2</v>
      </c>
      <c r="Q31" s="21">
        <f t="shared" si="10"/>
        <v>12</v>
      </c>
      <c r="R31" s="22">
        <f t="shared" si="11"/>
        <v>15</v>
      </c>
    </row>
    <row r="32" spans="1:19" x14ac:dyDescent="0.2">
      <c r="A32" s="23" t="s">
        <v>41</v>
      </c>
      <c r="B32" s="8">
        <v>586576</v>
      </c>
      <c r="C32" s="9">
        <v>575636</v>
      </c>
      <c r="D32" s="10">
        <v>590852</v>
      </c>
      <c r="E32" s="9">
        <v>607439</v>
      </c>
      <c r="F32" s="11">
        <v>613932</v>
      </c>
      <c r="G32" s="10">
        <f t="shared" si="0"/>
        <v>6493</v>
      </c>
      <c r="H32" s="12">
        <f t="shared" si="1"/>
        <v>1.0689139156359717E-2</v>
      </c>
      <c r="I32" s="13">
        <f t="shared" si="2"/>
        <v>9</v>
      </c>
      <c r="J32" s="14">
        <f t="shared" si="3"/>
        <v>12</v>
      </c>
      <c r="K32" s="15">
        <f t="shared" si="4"/>
        <v>38296</v>
      </c>
      <c r="L32" s="16">
        <f t="shared" si="5"/>
        <v>6.6528153207930041E-2</v>
      </c>
      <c r="M32" s="17">
        <f t="shared" si="6"/>
        <v>11</v>
      </c>
      <c r="N32" s="18">
        <f t="shared" si="7"/>
        <v>10</v>
      </c>
      <c r="O32" s="19">
        <f t="shared" si="8"/>
        <v>23080</v>
      </c>
      <c r="P32" s="20">
        <f t="shared" si="9"/>
        <v>3.9062235551373226E-2</v>
      </c>
      <c r="Q32" s="21">
        <f t="shared" si="10"/>
        <v>15</v>
      </c>
      <c r="R32" s="22">
        <f t="shared" si="11"/>
        <v>22</v>
      </c>
    </row>
    <row r="33" spans="1:18" x14ac:dyDescent="0.2">
      <c r="A33" s="23" t="s">
        <v>42</v>
      </c>
      <c r="B33" s="8">
        <v>171220</v>
      </c>
      <c r="C33" s="9">
        <v>174213</v>
      </c>
      <c r="D33" s="10">
        <v>175679</v>
      </c>
      <c r="E33" s="9">
        <v>205088</v>
      </c>
      <c r="F33" s="11">
        <v>208396</v>
      </c>
      <c r="G33" s="10">
        <f t="shared" si="0"/>
        <v>3308</v>
      </c>
      <c r="H33" s="12">
        <f t="shared" si="1"/>
        <v>1.6129661413637031E-2</v>
      </c>
      <c r="I33" s="13">
        <f t="shared" si="2"/>
        <v>16</v>
      </c>
      <c r="J33" s="14">
        <f t="shared" si="3"/>
        <v>6</v>
      </c>
      <c r="K33" s="15">
        <f t="shared" si="4"/>
        <v>34183</v>
      </c>
      <c r="L33" s="16">
        <f t="shared" si="5"/>
        <v>0.19621383019636873</v>
      </c>
      <c r="M33" s="17">
        <f t="shared" si="6"/>
        <v>13</v>
      </c>
      <c r="N33" s="18">
        <f t="shared" si="7"/>
        <v>1</v>
      </c>
      <c r="O33" s="19">
        <f t="shared" si="8"/>
        <v>32717</v>
      </c>
      <c r="P33" s="20">
        <f t="shared" si="9"/>
        <v>0.18623170669231959</v>
      </c>
      <c r="Q33" s="21">
        <f t="shared" si="10"/>
        <v>10</v>
      </c>
      <c r="R33" s="22">
        <f t="shared" si="11"/>
        <v>2</v>
      </c>
    </row>
    <row r="34" spans="1:18" x14ac:dyDescent="0.2">
      <c r="A34" s="23" t="s">
        <v>43</v>
      </c>
      <c r="B34" s="8">
        <v>692500</v>
      </c>
      <c r="C34" s="9">
        <v>672536</v>
      </c>
      <c r="D34" s="10">
        <v>683018</v>
      </c>
      <c r="E34" s="9">
        <v>703988</v>
      </c>
      <c r="F34" s="11">
        <v>706964</v>
      </c>
      <c r="G34" s="10">
        <f t="shared" si="0"/>
        <v>2976</v>
      </c>
      <c r="H34" s="12">
        <f t="shared" si="1"/>
        <v>4.2273447842859913E-3</v>
      </c>
      <c r="I34" s="13">
        <f t="shared" si="2"/>
        <v>18</v>
      </c>
      <c r="J34" s="14">
        <f t="shared" si="3"/>
        <v>26</v>
      </c>
      <c r="K34" s="15">
        <f t="shared" si="4"/>
        <v>34428</v>
      </c>
      <c r="L34" s="16">
        <f t="shared" si="5"/>
        <v>5.1191311691864749E-2</v>
      </c>
      <c r="M34" s="17">
        <f t="shared" si="6"/>
        <v>12</v>
      </c>
      <c r="N34" s="18">
        <f t="shared" si="7"/>
        <v>19</v>
      </c>
      <c r="O34" s="19">
        <f t="shared" si="8"/>
        <v>23946</v>
      </c>
      <c r="P34" s="20">
        <f t="shared" si="9"/>
        <v>3.5059105323725026E-2</v>
      </c>
      <c r="Q34" s="21">
        <f t="shared" si="10"/>
        <v>14</v>
      </c>
      <c r="R34" s="22">
        <f t="shared" si="11"/>
        <v>24</v>
      </c>
    </row>
    <row r="35" spans="1:18" x14ac:dyDescent="0.2">
      <c r="A35" s="23" t="s">
        <v>44</v>
      </c>
      <c r="B35" s="8">
        <v>102273</v>
      </c>
      <c r="C35" s="9">
        <v>99057</v>
      </c>
      <c r="D35" s="10">
        <v>100615</v>
      </c>
      <c r="E35" s="9">
        <v>104775</v>
      </c>
      <c r="F35" s="11">
        <v>105205</v>
      </c>
      <c r="G35" s="10">
        <f t="shared" si="0"/>
        <v>430</v>
      </c>
      <c r="H35" s="12">
        <f t="shared" si="1"/>
        <v>4.1040324504890702E-3</v>
      </c>
      <c r="I35" s="13">
        <f t="shared" si="2"/>
        <v>30</v>
      </c>
      <c r="J35" s="14">
        <f t="shared" si="3"/>
        <v>27</v>
      </c>
      <c r="K35" s="15">
        <f t="shared" si="4"/>
        <v>6148</v>
      </c>
      <c r="L35" s="16">
        <f t="shared" si="5"/>
        <v>6.2065275548421672E-2</v>
      </c>
      <c r="M35" s="17">
        <f t="shared" si="6"/>
        <v>27</v>
      </c>
      <c r="N35" s="18">
        <f t="shared" si="7"/>
        <v>12</v>
      </c>
      <c r="O35" s="19">
        <f t="shared" si="8"/>
        <v>4590</v>
      </c>
      <c r="P35" s="20">
        <f t="shared" si="9"/>
        <v>4.5619440441286185E-2</v>
      </c>
      <c r="Q35" s="21">
        <f t="shared" si="10"/>
        <v>30</v>
      </c>
      <c r="R35" s="22">
        <f t="shared" si="11"/>
        <v>16</v>
      </c>
    </row>
    <row r="36" spans="1:18" x14ac:dyDescent="0.2">
      <c r="A36" s="23" t="s">
        <v>45</v>
      </c>
      <c r="B36" s="8">
        <v>749350</v>
      </c>
      <c r="C36" s="9">
        <v>725198</v>
      </c>
      <c r="D36" s="10">
        <v>714759</v>
      </c>
      <c r="E36" s="9">
        <v>719657</v>
      </c>
      <c r="F36" s="11">
        <v>726153</v>
      </c>
      <c r="G36" s="10">
        <f t="shared" si="0"/>
        <v>6496</v>
      </c>
      <c r="H36" s="12">
        <f t="shared" si="1"/>
        <v>9.0265223571783793E-3</v>
      </c>
      <c r="I36" s="13">
        <f t="shared" si="2"/>
        <v>8</v>
      </c>
      <c r="J36" s="14">
        <f t="shared" si="3"/>
        <v>14</v>
      </c>
      <c r="K36" s="15">
        <f t="shared" si="4"/>
        <v>955</v>
      </c>
      <c r="L36" s="16">
        <f t="shared" si="5"/>
        <v>1.3168817343676142E-3</v>
      </c>
      <c r="M36" s="17">
        <f t="shared" si="6"/>
        <v>32</v>
      </c>
      <c r="N36" s="18">
        <f t="shared" si="7"/>
        <v>32</v>
      </c>
      <c r="O36" s="19">
        <f t="shared" si="8"/>
        <v>11394</v>
      </c>
      <c r="P36" s="20">
        <f t="shared" si="9"/>
        <v>1.5941037468573338E-2</v>
      </c>
      <c r="Q36" s="21">
        <f t="shared" si="10"/>
        <v>24</v>
      </c>
      <c r="R36" s="22">
        <f t="shared" si="11"/>
        <v>30</v>
      </c>
    </row>
    <row r="37" spans="1:18" x14ac:dyDescent="0.2">
      <c r="A37" s="23" t="s">
        <v>46</v>
      </c>
      <c r="B37" s="8">
        <v>384295</v>
      </c>
      <c r="C37" s="9">
        <v>364449</v>
      </c>
      <c r="D37" s="10">
        <v>364040</v>
      </c>
      <c r="E37" s="9">
        <v>388454</v>
      </c>
      <c r="F37" s="11">
        <v>394110</v>
      </c>
      <c r="G37" s="10">
        <f t="shared" si="0"/>
        <v>5656</v>
      </c>
      <c r="H37" s="12">
        <f t="shared" si="1"/>
        <v>1.4560282555978299E-2</v>
      </c>
      <c r="I37" s="13">
        <f t="shared" si="2"/>
        <v>10</v>
      </c>
      <c r="J37" s="14">
        <f t="shared" si="3"/>
        <v>7</v>
      </c>
      <c r="K37" s="15">
        <f t="shared" si="4"/>
        <v>29661</v>
      </c>
      <c r="L37" s="16">
        <f t="shared" si="5"/>
        <v>8.1385872920491042E-2</v>
      </c>
      <c r="M37" s="17">
        <f t="shared" si="6"/>
        <v>14</v>
      </c>
      <c r="N37" s="18">
        <f t="shared" si="7"/>
        <v>7</v>
      </c>
      <c r="O37" s="19">
        <f t="shared" si="8"/>
        <v>30070</v>
      </c>
      <c r="P37" s="20">
        <f t="shared" si="9"/>
        <v>8.2600813097461812E-2</v>
      </c>
      <c r="Q37" s="21">
        <f t="shared" si="10"/>
        <v>11</v>
      </c>
      <c r="R37" s="22">
        <f t="shared" si="11"/>
        <v>6</v>
      </c>
    </row>
    <row r="38" spans="1:18" x14ac:dyDescent="0.2">
      <c r="A38" s="23" t="s">
        <v>47</v>
      </c>
      <c r="B38" s="41">
        <v>189173</v>
      </c>
      <c r="C38" s="42">
        <v>187080</v>
      </c>
      <c r="D38" s="43">
        <v>187704</v>
      </c>
      <c r="E38" s="42">
        <v>193441</v>
      </c>
      <c r="F38" s="44">
        <v>196947</v>
      </c>
      <c r="G38" s="10">
        <f t="shared" si="0"/>
        <v>3506</v>
      </c>
      <c r="H38" s="12">
        <f t="shared" si="1"/>
        <v>1.8124389348690206E-2</v>
      </c>
      <c r="I38" s="13">
        <f t="shared" si="2"/>
        <v>14</v>
      </c>
      <c r="J38" s="14">
        <f t="shared" si="3"/>
        <v>4</v>
      </c>
      <c r="K38" s="15">
        <f t="shared" si="4"/>
        <v>9867</v>
      </c>
      <c r="L38" s="16">
        <f t="shared" si="5"/>
        <v>5.274214239897379E-2</v>
      </c>
      <c r="M38" s="17">
        <f t="shared" si="6"/>
        <v>24</v>
      </c>
      <c r="N38" s="18">
        <f t="shared" si="7"/>
        <v>18</v>
      </c>
      <c r="O38" s="19">
        <f t="shared" si="8"/>
        <v>9243</v>
      </c>
      <c r="P38" s="20">
        <f t="shared" si="9"/>
        <v>4.924242424242431E-2</v>
      </c>
      <c r="Q38" s="21">
        <f t="shared" si="10"/>
        <v>25</v>
      </c>
      <c r="R38" s="22">
        <f t="shared" si="11"/>
        <v>14</v>
      </c>
    </row>
    <row r="39" spans="1:18" x14ac:dyDescent="0.2">
      <c r="A39" s="45" t="s">
        <v>48</v>
      </c>
      <c r="B39" s="46">
        <f>SUM(B7:B38)</f>
        <v>20421442</v>
      </c>
      <c r="C39" s="47">
        <v>19773732</v>
      </c>
      <c r="D39" s="48">
        <v>19902833</v>
      </c>
      <c r="E39" s="47">
        <f>SUM(E7:E38)</f>
        <v>20594919</v>
      </c>
      <c r="F39" s="49">
        <v>20767587</v>
      </c>
      <c r="G39" s="50">
        <f>F39-E39</f>
        <v>172668</v>
      </c>
      <c r="H39" s="51">
        <f t="shared" si="1"/>
        <v>8.3840096676273124E-3</v>
      </c>
      <c r="I39" s="52"/>
      <c r="J39" s="53"/>
      <c r="K39" s="54">
        <f t="shared" si="4"/>
        <v>993855</v>
      </c>
      <c r="L39" s="55">
        <f t="shared" si="5"/>
        <v>5.0261377063267609E-2</v>
      </c>
      <c r="M39" s="52"/>
      <c r="N39" s="52"/>
      <c r="O39" s="56">
        <f t="shared" si="8"/>
        <v>864754</v>
      </c>
      <c r="P39" s="57">
        <f t="shared" si="9"/>
        <v>4.3448789426108414E-2</v>
      </c>
      <c r="Q39" s="52"/>
      <c r="R39" s="53"/>
    </row>
    <row r="40" spans="1:18" s="58" customFormat="1" ht="8.25" customHeight="1" x14ac:dyDescent="0.2">
      <c r="B40" s="59"/>
      <c r="D40" s="59"/>
      <c r="G40" s="59"/>
      <c r="O40" s="60"/>
    </row>
    <row r="41" spans="1:18" ht="48" customHeight="1" x14ac:dyDescent="0.2">
      <c r="A41" s="65" t="s">
        <v>49</v>
      </c>
      <c r="B41" s="65"/>
      <c r="C41" s="65"/>
      <c r="D41" s="65"/>
      <c r="E41" s="65"/>
      <c r="F41" s="65"/>
      <c r="G41" s="65"/>
      <c r="H41" s="65"/>
      <c r="I41" s="65"/>
      <c r="J41" s="65"/>
      <c r="K41" s="65"/>
      <c r="L41" s="65"/>
      <c r="M41" s="65"/>
      <c r="N41" s="65"/>
      <c r="O41" s="65"/>
      <c r="P41" s="65"/>
      <c r="Q41" s="65"/>
      <c r="R41" s="65"/>
    </row>
    <row r="42" spans="1:18" x14ac:dyDescent="0.2">
      <c r="A42" s="61" t="s">
        <v>50</v>
      </c>
      <c r="J42" s="62"/>
      <c r="K42" s="62"/>
      <c r="L42" s="62"/>
      <c r="M42" s="62"/>
      <c r="N42" s="62"/>
    </row>
  </sheetData>
  <mergeCells count="13">
    <mergeCell ref="K5:N5"/>
    <mergeCell ref="O5:R5"/>
    <mergeCell ref="A41:R41"/>
    <mergeCell ref="A1:I1"/>
    <mergeCell ref="A2:I2"/>
    <mergeCell ref="A3:I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ta_octubre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2021-11-12T19:13:15Z</dcterms:created>
  <dcterms:modified xsi:type="dcterms:W3CDTF">2021-11-16T19:56:21Z</dcterms:modified>
</cp:coreProperties>
</file>