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agost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G6" i="2"/>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G8" i="2"/>
  <c r="P7" i="2"/>
  <c r="O7" i="2"/>
  <c r="L7" i="2"/>
  <c r="K7" i="2"/>
  <c r="H7" i="2"/>
  <c r="G7" i="2"/>
  <c r="P6" i="2"/>
  <c r="O6" i="2"/>
  <c r="L6" i="2"/>
  <c r="K6" i="2"/>
  <c r="H6" i="2"/>
  <c r="R8" i="2" l="1"/>
  <c r="J8" i="2"/>
  <c r="M7" i="2"/>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<sst xmlns="http://schemas.openxmlformats.org/spreadsheetml/2006/main" count="58" uniqueCount="50">
  <si>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</si>
  <si>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</si>
  <si>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</si>
  <si>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</si>
  <si>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</si>
  <si>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</si>
  <si>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</si>
  <si>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</si>
  <si>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</si>
  <si>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</si>
  <si>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</si>
  <si>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</si>
  <si>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</si>
  <si>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</si>
  <si>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</si>
  <si>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</si>
  <si>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</si>
  <si>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</si>
  <si>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</si>
  <si>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</si>
  <si>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</si>
  <si>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</si>
  <si>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</si>
  <si>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</si>
  <si>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</si>
  <si>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</si>
  <si>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</si>
  <si>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</si>
  <si>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</si>
  <si>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</si>
  <si>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</si>
  <si>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</si>
  <si>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</si>
  <si>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</si>
  <si>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</si>
  <si>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</si>
  <si>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</si>
  <si>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</si>
  <si>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</si>
  <si>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</si>
  <si>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</si>
  <si>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</si>
  <si>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</si>
  <si>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</si>
  <si>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Julio</t>
  </si>
  <si>
    <t>2021
Agosto</t>
  </si>
  <si>
    <t>2020
Agosto</t>
  </si>
  <si>
    <t>Agosto2021 respecto a Julio 2021</t>
  </si>
  <si>
    <t>Agosto 2021 respecto a Diciembre 2020</t>
  </si>
  <si>
    <t>Agosto 2021 respecto a Agosto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</si>
</sst>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2">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F6" activeCellId="1" sqref="A6:A38 F6:F38"/>
    </sheetView>
  </sheetViews>
  <sheetFormatPr baseColWidth="10" defaultColWidth="9.140625" defaultRowHeight="12.75" x14ac:dyDescent="0.2"/>
  <cols>
    <col min="1" max="1" width="24" style="2" customWidth="1"/>
    <col min="2" max="3" width="8.85546875" style="2" customWidth="1"/>
    <col min="4" max="6" width="9.140625" style="2" customWidth="1"/>
    <col min="7" max="10" width="9.42578125" style="2" customWidth="1"/>
    <col min="11" max="14" width="9.5703125" style="2" customWidth="1"/>
    <col min="15" max="18" width="9.7109375" style="2" customWidth="1"/>
    <col min="19" max="16384" width="9.140625" style="2"/>
  </cols>
  <sheetData>
    <row r="1" spans="1:18" x14ac:dyDescent="0.2">
      <c r="A1" s="63" t="s">
        <v>0</v>
      </c>
      <c r="B1" s="64"/>
      <c r="C1" s="64"/>
      <c r="D1" s="64"/>
      <c r="E1" s="64"/>
      <c r="F1" s="64"/>
      <c r="G1" s="64"/>
      <c r="H1" s="64"/>
      <c r="I1" s="64"/>
      <c r="J1" s="1"/>
      <c r="K1" s="1"/>
      <c r="L1" s="1"/>
      <c r="M1" s="1"/>
      <c r="N1" s="1"/>
    </row>
    <row r="2" spans="1:18" x14ac:dyDescent="0.2">
      <c r="A2" s="65" t="s">
        <v>41</v>
      </c>
      <c r="B2" s="64"/>
      <c r="C2" s="64"/>
      <c r="D2" s="64"/>
      <c r="E2" s="64"/>
      <c r="F2" s="64"/>
      <c r="G2" s="64"/>
      <c r="H2" s="64"/>
      <c r="I2" s="64"/>
      <c r="J2" s="1"/>
      <c r="K2" s="1"/>
      <c r="L2" s="1"/>
      <c r="M2" s="1"/>
      <c r="N2" s="1"/>
    </row>
    <row r="3" spans="1:18" x14ac:dyDescent="0.2">
      <c r="A3" s="3"/>
      <c r="B3" s="3"/>
      <c r="C3" s="3"/>
      <c r="D3" s="3"/>
      <c r="E3" s="3"/>
      <c r="F3" s="3"/>
      <c r="G3" s="3"/>
      <c r="H3" s="3"/>
      <c r="I3" s="3"/>
      <c r="J3" s="3"/>
      <c r="K3" s="3"/>
      <c r="L3" s="3"/>
      <c r="M3" s="3"/>
      <c r="N3" s="3"/>
    </row>
    <row r="4" spans="1:18" ht="18" customHeight="1" x14ac:dyDescent="0.2">
      <c r="A4" s="66" t="s">
        <v>1</v>
      </c>
      <c r="B4" s="66" t="s">
        <v>2</v>
      </c>
      <c r="C4" s="68" t="s">
        <v>3</v>
      </c>
      <c r="D4" s="68" t="s">
        <v>46</v>
      </c>
      <c r="E4" s="68" t="s">
        <v>44</v>
      </c>
      <c r="F4" s="70" t="s">
        <v>45</v>
      </c>
      <c r="G4" s="60" t="s">
        <v>47</v>
      </c>
      <c r="H4" s="61"/>
      <c r="I4" s="61"/>
      <c r="J4" s="61"/>
      <c r="K4" s="60" t="s">
        <v>48</v>
      </c>
      <c r="L4" s="61"/>
      <c r="M4" s="61"/>
      <c r="N4" s="61"/>
      <c r="O4" s="61" t="s">
        <v>49</v>
      </c>
      <c r="P4" s="61"/>
      <c r="Q4" s="61"/>
      <c r="R4" s="61"/>
    </row>
    <row r="5" spans="1:18" ht="46.5" customHeight="1" x14ac:dyDescent="0.2">
      <c r="A5" s="67"/>
      <c r="B5" s="67"/>
      <c r="C5" s="69"/>
      <c r="D5" s="69"/>
      <c r="E5" s="69"/>
      <c r="F5" s="71"/>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16023</v>
      </c>
      <c r="E6" s="9">
        <v>16473</v>
      </c>
      <c r="F6" s="9">
        <v>16597</v>
      </c>
      <c r="G6" s="11">
        <f>F6-E6</f>
        <v>124</v>
      </c>
      <c r="H6" s="12">
        <f>F6/E6-1</f>
        <v>7.5274691920110826E-3</v>
      </c>
      <c r="I6" s="13">
        <f>_xlfn.RANK.EQ(G6,$G$6:$G$37)</f>
        <v>19</v>
      </c>
      <c r="J6" s="14">
        <f>_xlfn.RANK.EQ(H6,$H$6:$H$37)</f>
        <v>17</v>
      </c>
      <c r="K6" s="15">
        <f>F6-C6</f>
        <v>580</v>
      </c>
      <c r="L6" s="16">
        <f>F6/C6-1</f>
        <v>3.6211525254417287E-2</v>
      </c>
      <c r="M6" s="17">
        <f>_xlfn.RANK.EQ(K6,$K$6:$K$37)</f>
        <v>22</v>
      </c>
      <c r="N6" s="18">
        <f>_xlfn.RANK.EQ(L6,$L$6:$L$37)</f>
        <v>18</v>
      </c>
      <c r="O6" s="19">
        <f>F6-D6</f>
        <v>574</v>
      </c>
      <c r="P6" s="20">
        <f>F6/D6-1</f>
        <v>3.582350371341203E-2</v>
      </c>
      <c r="Q6" s="25">
        <f>_xlfn.RANK.EQ(O6,$O$6:$O$37)</f>
        <v>20</v>
      </c>
      <c r="R6" s="26">
        <f>_xlfn.RANK.EQ(P6,$P$6:$P$37)</f>
        <v>14</v>
      </c>
    </row>
    <row r="7" spans="1:18" x14ac:dyDescent="0.2">
      <c r="A7" s="21" t="s">
        <v>9</v>
      </c>
      <c r="B7" s="8">
        <v>41193</v>
      </c>
      <c r="C7" s="9">
        <v>41338</v>
      </c>
      <c r="D7" s="10">
        <v>41084</v>
      </c>
      <c r="E7" s="9">
        <v>43092</v>
      </c>
      <c r="F7" s="9">
        <v>43604</v>
      </c>
      <c r="G7" s="8">
        <f t="shared" ref="G7:G38" si="0">F7-E7</f>
        <v>512</v>
      </c>
      <c r="H7" s="22">
        <f t="shared" ref="H7:H38" si="1">F7/E7-1</f>
        <v>1.1881555741204863E-2</v>
      </c>
      <c r="I7" s="23">
        <f t="shared" ref="I7:I37" si="2">_xlfn.RANK.EQ(G7,$G$6:$G$37)</f>
        <v>5</v>
      </c>
      <c r="J7" s="24">
        <f t="shared" ref="J7:J37" si="3">_xlfn.RANK.EQ(H7,$H$6:$H$37)</f>
        <v>7</v>
      </c>
      <c r="K7" s="15">
        <f t="shared" ref="K7:K37" si="4">F7-C7</f>
        <v>2266</v>
      </c>
      <c r="L7" s="16">
        <f t="shared" ref="L7:L38" si="5">F7/C7-1</f>
        <v>5.4816391697711575E-2</v>
      </c>
      <c r="M7" s="17">
        <f t="shared" ref="M7:M37" si="6">_xlfn.RANK.EQ(K7,$K$6:$K$37)</f>
        <v>4</v>
      </c>
      <c r="N7" s="18">
        <f t="shared" ref="N7:N37" si="7">_xlfn.RANK.EQ(L7,$L$6:$L$37)</f>
        <v>6</v>
      </c>
      <c r="O7" s="19">
        <f t="shared" ref="O7:O38" si="8">F7-D7</f>
        <v>2520</v>
      </c>
      <c r="P7" s="20">
        <f t="shared" ref="P7:P38" si="9">F7/D7-1</f>
        <v>6.1337747054814429E-2</v>
      </c>
      <c r="Q7" s="25">
        <f t="shared" ref="Q7:Q37" si="10">_xlfn.RANK.EQ(O7,$O$6:$O$37)</f>
        <v>4</v>
      </c>
      <c r="R7" s="26">
        <f t="shared" ref="R7:R37" si="11">_xlfn.RANK.EQ(P7,$P$6:$P$37)</f>
        <v>5</v>
      </c>
    </row>
    <row r="8" spans="1:18" x14ac:dyDescent="0.2">
      <c r="A8" s="21" t="s">
        <v>10</v>
      </c>
      <c r="B8" s="8">
        <v>12718</v>
      </c>
      <c r="C8" s="9">
        <v>12767</v>
      </c>
      <c r="D8" s="10">
        <v>12692</v>
      </c>
      <c r="E8" s="9">
        <v>13392</v>
      </c>
      <c r="F8" s="9">
        <v>13503</v>
      </c>
      <c r="G8" s="8">
        <f t="shared" si="0"/>
        <v>111</v>
      </c>
      <c r="H8" s="22">
        <f t="shared" si="1"/>
        <v>8.2885304659499059E-3</v>
      </c>
      <c r="I8" s="23">
        <f t="shared" si="2"/>
        <v>20</v>
      </c>
      <c r="J8" s="24">
        <f t="shared" si="3"/>
        <v>13</v>
      </c>
      <c r="K8" s="15">
        <f t="shared" si="4"/>
        <v>736</v>
      </c>
      <c r="L8" s="16">
        <f t="shared" si="5"/>
        <v>5.7648625362262118E-2</v>
      </c>
      <c r="M8" s="17">
        <f t="shared" si="6"/>
        <v>17</v>
      </c>
      <c r="N8" s="18">
        <f t="shared" si="7"/>
        <v>4</v>
      </c>
      <c r="O8" s="19">
        <f t="shared" si="8"/>
        <v>811</v>
      </c>
      <c r="P8" s="20">
        <f t="shared" si="9"/>
        <v>6.3898518751969835E-2</v>
      </c>
      <c r="Q8" s="25">
        <f t="shared" si="10"/>
        <v>13</v>
      </c>
      <c r="R8" s="26">
        <f t="shared" si="11"/>
        <v>4</v>
      </c>
    </row>
    <row r="9" spans="1:18" x14ac:dyDescent="0.2">
      <c r="A9" s="21" t="s">
        <v>11</v>
      </c>
      <c r="B9" s="8">
        <v>5954</v>
      </c>
      <c r="C9" s="9">
        <v>5807</v>
      </c>
      <c r="D9" s="10">
        <v>5861</v>
      </c>
      <c r="E9" s="9">
        <v>6066</v>
      </c>
      <c r="F9" s="9">
        <v>6139</v>
      </c>
      <c r="G9" s="8">
        <f t="shared" si="0"/>
        <v>73</v>
      </c>
      <c r="H9" s="22">
        <f t="shared" si="1"/>
        <v>1.2034289482360627E-2</v>
      </c>
      <c r="I9" s="23">
        <f t="shared" si="2"/>
        <v>26</v>
      </c>
      <c r="J9" s="24">
        <f t="shared" si="3"/>
        <v>6</v>
      </c>
      <c r="K9" s="15">
        <f t="shared" si="4"/>
        <v>332</v>
      </c>
      <c r="L9" s="16">
        <f t="shared" si="5"/>
        <v>5.7172378164284554E-2</v>
      </c>
      <c r="M9" s="17">
        <f t="shared" si="6"/>
        <v>28</v>
      </c>
      <c r="N9" s="18">
        <f t="shared" si="7"/>
        <v>5</v>
      </c>
      <c r="O9" s="19">
        <f t="shared" si="8"/>
        <v>278</v>
      </c>
      <c r="P9" s="20">
        <f t="shared" si="9"/>
        <v>4.7432178809077019E-2</v>
      </c>
      <c r="Q9" s="25">
        <f t="shared" si="10"/>
        <v>30</v>
      </c>
      <c r="R9" s="26">
        <f t="shared" si="11"/>
        <v>9</v>
      </c>
    </row>
    <row r="10" spans="1:18" x14ac:dyDescent="0.2">
      <c r="A10" s="21" t="s">
        <v>12</v>
      </c>
      <c r="B10" s="8">
        <v>14418</v>
      </c>
      <c r="C10" s="9">
        <v>14324</v>
      </c>
      <c r="D10" s="10">
        <v>14389</v>
      </c>
      <c r="E10" s="9">
        <v>14671</v>
      </c>
      <c r="F10" s="9">
        <v>14683</v>
      </c>
      <c r="G10" s="8">
        <f>F10-E10</f>
        <v>12</v>
      </c>
      <c r="H10" s="22">
        <f>F10/E10-1</f>
        <v>8.1794015404534903E-4</v>
      </c>
      <c r="I10" s="23">
        <f t="shared" si="2"/>
        <v>32</v>
      </c>
      <c r="J10" s="24">
        <f t="shared" si="3"/>
        <v>32</v>
      </c>
      <c r="K10" s="15">
        <f t="shared" si="4"/>
        <v>359</v>
      </c>
      <c r="L10" s="16">
        <f t="shared" si="5"/>
        <v>2.5062831611281755E-2</v>
      </c>
      <c r="M10" s="17">
        <f t="shared" si="6"/>
        <v>25</v>
      </c>
      <c r="N10" s="18">
        <f t="shared" si="7"/>
        <v>25</v>
      </c>
      <c r="O10" s="19">
        <f t="shared" si="8"/>
        <v>294</v>
      </c>
      <c r="P10" s="20">
        <f t="shared" si="9"/>
        <v>2.0432274654249793E-2</v>
      </c>
      <c r="Q10" s="25">
        <f t="shared" si="10"/>
        <v>29</v>
      </c>
      <c r="R10" s="26">
        <f t="shared" si="11"/>
        <v>28</v>
      </c>
    </row>
    <row r="11" spans="1:18" x14ac:dyDescent="0.2">
      <c r="A11" s="21" t="s">
        <v>13</v>
      </c>
      <c r="B11" s="8">
        <v>39728</v>
      </c>
      <c r="C11" s="9">
        <v>39670</v>
      </c>
      <c r="D11" s="10">
        <v>39803</v>
      </c>
      <c r="E11" s="9">
        <v>41096</v>
      </c>
      <c r="F11" s="9">
        <v>41443</v>
      </c>
      <c r="G11" s="8">
        <f t="shared" si="0"/>
        <v>347</v>
      </c>
      <c r="H11" s="22">
        <f t="shared" si="1"/>
        <v>8.4436441502822035E-3</v>
      </c>
      <c r="I11" s="23">
        <f t="shared" si="2"/>
        <v>8</v>
      </c>
      <c r="J11" s="24">
        <f t="shared" si="3"/>
        <v>11</v>
      </c>
      <c r="K11" s="15">
        <f t="shared" si="4"/>
        <v>1773</v>
      </c>
      <c r="L11" s="16">
        <f t="shared" si="5"/>
        <v>4.4693723216536529E-2</v>
      </c>
      <c r="M11" s="17">
        <f t="shared" si="6"/>
        <v>8</v>
      </c>
      <c r="N11" s="18">
        <f t="shared" si="7"/>
        <v>11</v>
      </c>
      <c r="O11" s="19">
        <f t="shared" si="8"/>
        <v>1640</v>
      </c>
      <c r="P11" s="20">
        <f t="shared" si="9"/>
        <v>4.120292440268325E-2</v>
      </c>
      <c r="Q11" s="25">
        <f t="shared" si="10"/>
        <v>8</v>
      </c>
      <c r="R11" s="26">
        <f t="shared" si="11"/>
        <v>11</v>
      </c>
    </row>
    <row r="12" spans="1:18" x14ac:dyDescent="0.2">
      <c r="A12" s="21" t="s">
        <v>14</v>
      </c>
      <c r="B12" s="8">
        <v>117463</v>
      </c>
      <c r="C12" s="9">
        <v>118117</v>
      </c>
      <c r="D12" s="10">
        <v>118642</v>
      </c>
      <c r="E12" s="9">
        <v>120984</v>
      </c>
      <c r="F12" s="9">
        <v>122640</v>
      </c>
      <c r="G12" s="8">
        <f t="shared" si="0"/>
        <v>1656</v>
      </c>
      <c r="H12" s="22">
        <f t="shared" si="1"/>
        <v>1.3687760365006962E-2</v>
      </c>
      <c r="I12" s="23">
        <f t="shared" si="2"/>
        <v>1</v>
      </c>
      <c r="J12" s="24">
        <f t="shared" si="3"/>
        <v>3</v>
      </c>
      <c r="K12" s="15">
        <f t="shared" si="4"/>
        <v>4523</v>
      </c>
      <c r="L12" s="16">
        <f t="shared" si="5"/>
        <v>3.8292540447183665E-2</v>
      </c>
      <c r="M12" s="17">
        <f t="shared" si="6"/>
        <v>1</v>
      </c>
      <c r="N12" s="18">
        <f t="shared" si="7"/>
        <v>13</v>
      </c>
      <c r="O12" s="19">
        <f t="shared" si="8"/>
        <v>3998</v>
      </c>
      <c r="P12" s="20">
        <f t="shared" si="9"/>
        <v>3.3698015879705334E-2</v>
      </c>
      <c r="Q12" s="25">
        <f t="shared" si="10"/>
        <v>1</v>
      </c>
      <c r="R12" s="26">
        <f t="shared" si="11"/>
        <v>17</v>
      </c>
    </row>
    <row r="13" spans="1:18" x14ac:dyDescent="0.2">
      <c r="A13" s="21" t="s">
        <v>15</v>
      </c>
      <c r="B13" s="8">
        <v>34423</v>
      </c>
      <c r="C13" s="9">
        <v>34021</v>
      </c>
      <c r="D13" s="10">
        <v>34182</v>
      </c>
      <c r="E13" s="9">
        <v>35062</v>
      </c>
      <c r="F13" s="9">
        <v>35290</v>
      </c>
      <c r="G13" s="8">
        <f t="shared" si="0"/>
        <v>228</v>
      </c>
      <c r="H13" s="22">
        <f t="shared" si="1"/>
        <v>6.5027665278649671E-3</v>
      </c>
      <c r="I13" s="23">
        <f t="shared" si="2"/>
        <v>14</v>
      </c>
      <c r="J13" s="24">
        <f t="shared" si="3"/>
        <v>21</v>
      </c>
      <c r="K13" s="15">
        <f t="shared" si="4"/>
        <v>1269</v>
      </c>
      <c r="L13" s="16">
        <f t="shared" si="5"/>
        <v>3.7300490873284131E-2</v>
      </c>
      <c r="M13" s="17">
        <f t="shared" si="6"/>
        <v>11</v>
      </c>
      <c r="N13" s="18">
        <f t="shared" si="7"/>
        <v>17</v>
      </c>
      <c r="O13" s="19">
        <f t="shared" si="8"/>
        <v>1108</v>
      </c>
      <c r="P13" s="20">
        <f t="shared" si="9"/>
        <v>3.2414721198291474E-2</v>
      </c>
      <c r="Q13" s="25">
        <f t="shared" si="10"/>
        <v>11</v>
      </c>
      <c r="R13" s="26">
        <f t="shared" si="11"/>
        <v>18</v>
      </c>
    </row>
    <row r="14" spans="1:18" x14ac:dyDescent="0.2">
      <c r="A14" s="21" t="s">
        <v>16</v>
      </c>
      <c r="B14" s="8">
        <v>10523</v>
      </c>
      <c r="C14" s="9">
        <v>10753</v>
      </c>
      <c r="D14" s="10">
        <v>10722</v>
      </c>
      <c r="E14" s="9">
        <v>11173</v>
      </c>
      <c r="F14" s="9">
        <v>11279</v>
      </c>
      <c r="G14" s="8">
        <f t="shared" si="0"/>
        <v>106</v>
      </c>
      <c r="H14" s="22">
        <f t="shared" si="1"/>
        <v>9.4871565380829637E-3</v>
      </c>
      <c r="I14" s="23">
        <f t="shared" si="2"/>
        <v>22</v>
      </c>
      <c r="J14" s="24">
        <f t="shared" si="3"/>
        <v>8</v>
      </c>
      <c r="K14" s="15">
        <f t="shared" si="4"/>
        <v>526</v>
      </c>
      <c r="L14" s="16">
        <f t="shared" si="5"/>
        <v>4.8916581419138794E-2</v>
      </c>
      <c r="M14" s="17">
        <f t="shared" si="6"/>
        <v>23</v>
      </c>
      <c r="N14" s="18">
        <f t="shared" si="7"/>
        <v>8</v>
      </c>
      <c r="O14" s="19">
        <f t="shared" si="8"/>
        <v>557</v>
      </c>
      <c r="P14" s="20">
        <f t="shared" si="9"/>
        <v>5.1949263197164752E-2</v>
      </c>
      <c r="Q14" s="25">
        <f t="shared" si="10"/>
        <v>22</v>
      </c>
      <c r="R14" s="26">
        <f t="shared" si="11"/>
        <v>7</v>
      </c>
    </row>
    <row r="15" spans="1:18" x14ac:dyDescent="0.2">
      <c r="A15" s="21" t="s">
        <v>17</v>
      </c>
      <c r="B15" s="8">
        <v>14178</v>
      </c>
      <c r="C15" s="9">
        <v>14267</v>
      </c>
      <c r="D15" s="10">
        <v>14272</v>
      </c>
      <c r="E15" s="9">
        <v>14515</v>
      </c>
      <c r="F15" s="9">
        <v>14584</v>
      </c>
      <c r="G15" s="8">
        <f t="shared" si="0"/>
        <v>69</v>
      </c>
      <c r="H15" s="22">
        <f t="shared" si="1"/>
        <v>4.7537030657940349E-3</v>
      </c>
      <c r="I15" s="23">
        <f t="shared" si="2"/>
        <v>28</v>
      </c>
      <c r="J15" s="24">
        <f t="shared" si="3"/>
        <v>26</v>
      </c>
      <c r="K15" s="15">
        <f t="shared" si="4"/>
        <v>317</v>
      </c>
      <c r="L15" s="16">
        <f t="shared" si="5"/>
        <v>2.2219107030209573E-2</v>
      </c>
      <c r="M15" s="17">
        <f t="shared" si="6"/>
        <v>29</v>
      </c>
      <c r="N15" s="18">
        <f t="shared" si="7"/>
        <v>30</v>
      </c>
      <c r="O15" s="19">
        <f t="shared" si="8"/>
        <v>312</v>
      </c>
      <c r="P15" s="20">
        <f t="shared" si="9"/>
        <v>2.1860986547085126E-2</v>
      </c>
      <c r="Q15" s="25">
        <f t="shared" si="10"/>
        <v>28</v>
      </c>
      <c r="R15" s="26">
        <f t="shared" si="11"/>
        <v>27</v>
      </c>
    </row>
    <row r="16" spans="1:18" x14ac:dyDescent="0.2">
      <c r="A16" s="21" t="s">
        <v>18</v>
      </c>
      <c r="B16" s="8">
        <v>72401</v>
      </c>
      <c r="C16" s="9">
        <v>72960</v>
      </c>
      <c r="D16" s="10">
        <v>72959</v>
      </c>
      <c r="E16" s="9">
        <v>74305</v>
      </c>
      <c r="F16" s="9">
        <v>75223</v>
      </c>
      <c r="G16" s="8">
        <f t="shared" si="0"/>
        <v>918</v>
      </c>
      <c r="H16" s="22">
        <f t="shared" si="1"/>
        <v>1.2354484893345008E-2</v>
      </c>
      <c r="I16" s="23">
        <f t="shared" si="2"/>
        <v>3</v>
      </c>
      <c r="J16" s="24">
        <f t="shared" si="3"/>
        <v>5</v>
      </c>
      <c r="K16" s="15">
        <f t="shared" si="4"/>
        <v>2263</v>
      </c>
      <c r="L16" s="16">
        <f t="shared" si="5"/>
        <v>3.1016995614035148E-2</v>
      </c>
      <c r="M16" s="17">
        <f t="shared" si="6"/>
        <v>5</v>
      </c>
      <c r="N16" s="18">
        <f t="shared" si="7"/>
        <v>19</v>
      </c>
      <c r="O16" s="19">
        <f t="shared" si="8"/>
        <v>2264</v>
      </c>
      <c r="P16" s="20">
        <f t="shared" si="9"/>
        <v>3.1031127071368791E-2</v>
      </c>
      <c r="Q16" s="25">
        <f t="shared" si="10"/>
        <v>5</v>
      </c>
      <c r="R16" s="26">
        <f t="shared" si="11"/>
        <v>20</v>
      </c>
    </row>
    <row r="17" spans="1:19" x14ac:dyDescent="0.2">
      <c r="A17" s="21" t="s">
        <v>19</v>
      </c>
      <c r="B17" s="8">
        <v>48574</v>
      </c>
      <c r="C17" s="9">
        <v>47776</v>
      </c>
      <c r="D17" s="10">
        <v>47904</v>
      </c>
      <c r="E17" s="9">
        <v>48679</v>
      </c>
      <c r="F17" s="9">
        <v>48978</v>
      </c>
      <c r="G17" s="8">
        <f t="shared" si="0"/>
        <v>299</v>
      </c>
      <c r="H17" s="22">
        <f t="shared" si="1"/>
        <v>6.1422790114833425E-3</v>
      </c>
      <c r="I17" s="23">
        <f t="shared" si="2"/>
        <v>9</v>
      </c>
      <c r="J17" s="24">
        <f t="shared" si="3"/>
        <v>23</v>
      </c>
      <c r="K17" s="15">
        <f t="shared" si="4"/>
        <v>1202</v>
      </c>
      <c r="L17" s="16">
        <f t="shared" si="5"/>
        <v>2.5159075686537191E-2</v>
      </c>
      <c r="M17" s="17">
        <f t="shared" si="6"/>
        <v>12</v>
      </c>
      <c r="N17" s="18">
        <f t="shared" si="7"/>
        <v>23</v>
      </c>
      <c r="O17" s="19">
        <f t="shared" si="8"/>
        <v>1074</v>
      </c>
      <c r="P17" s="20">
        <f t="shared" si="9"/>
        <v>2.2419839679358677E-2</v>
      </c>
      <c r="Q17" s="25">
        <f t="shared" si="10"/>
        <v>12</v>
      </c>
      <c r="R17" s="26">
        <f t="shared" si="11"/>
        <v>25</v>
      </c>
    </row>
    <row r="18" spans="1:19" x14ac:dyDescent="0.2">
      <c r="A18" s="21" t="s">
        <v>20</v>
      </c>
      <c r="B18" s="8">
        <v>13934</v>
      </c>
      <c r="C18" s="9">
        <v>13652</v>
      </c>
      <c r="D18" s="10">
        <v>13836</v>
      </c>
      <c r="E18" s="9">
        <v>13680</v>
      </c>
      <c r="F18" s="9">
        <v>13765</v>
      </c>
      <c r="G18" s="8">
        <f t="shared" si="0"/>
        <v>85</v>
      </c>
      <c r="H18" s="22">
        <f t="shared" si="1"/>
        <v>6.2134502923976154E-3</v>
      </c>
      <c r="I18" s="23">
        <f t="shared" si="2"/>
        <v>23</v>
      </c>
      <c r="J18" s="24">
        <f t="shared" si="3"/>
        <v>22</v>
      </c>
      <c r="K18" s="15">
        <f t="shared" si="4"/>
        <v>113</v>
      </c>
      <c r="L18" s="16">
        <f t="shared" si="5"/>
        <v>8.2771755054205087E-3</v>
      </c>
      <c r="M18" s="17">
        <f t="shared" si="6"/>
        <v>32</v>
      </c>
      <c r="N18" s="18">
        <f t="shared" si="7"/>
        <v>32</v>
      </c>
      <c r="O18" s="19">
        <f t="shared" si="8"/>
        <v>-71</v>
      </c>
      <c r="P18" s="20">
        <f t="shared" si="9"/>
        <v>-5.1315409077767882E-3</v>
      </c>
      <c r="Q18" s="25">
        <f t="shared" si="10"/>
        <v>32</v>
      </c>
      <c r="R18" s="26">
        <f t="shared" si="11"/>
        <v>32</v>
      </c>
    </row>
    <row r="19" spans="1:19" s="27" customFormat="1" x14ac:dyDescent="0.2">
      <c r="A19" s="21" t="s">
        <v>21</v>
      </c>
      <c r="B19" s="8">
        <v>15696</v>
      </c>
      <c r="C19" s="9">
        <v>15458</v>
      </c>
      <c r="D19" s="10">
        <v>15498</v>
      </c>
      <c r="E19" s="9">
        <v>15750</v>
      </c>
      <c r="F19" s="9">
        <v>15814</v>
      </c>
      <c r="G19" s="8">
        <f t="shared" si="0"/>
        <v>64</v>
      </c>
      <c r="H19" s="22">
        <f t="shared" si="1"/>
        <v>4.0634920634921023E-3</v>
      </c>
      <c r="I19" s="23">
        <f t="shared" si="2"/>
        <v>29</v>
      </c>
      <c r="J19" s="24">
        <f t="shared" si="3"/>
        <v>29</v>
      </c>
      <c r="K19" s="15">
        <f t="shared" si="4"/>
        <v>356</v>
      </c>
      <c r="L19" s="16">
        <f t="shared" si="5"/>
        <v>2.3030146202613455E-2</v>
      </c>
      <c r="M19" s="17">
        <f t="shared" si="6"/>
        <v>26</v>
      </c>
      <c r="N19" s="18">
        <f t="shared" si="7"/>
        <v>29</v>
      </c>
      <c r="O19" s="19">
        <f t="shared" si="8"/>
        <v>316</v>
      </c>
      <c r="P19" s="20">
        <f t="shared" si="9"/>
        <v>2.0389727706800809E-2</v>
      </c>
      <c r="Q19" s="25">
        <f t="shared" si="10"/>
        <v>27</v>
      </c>
      <c r="R19" s="26">
        <f t="shared" si="11"/>
        <v>29</v>
      </c>
      <c r="S19" s="2"/>
    </row>
    <row r="20" spans="1:19" s="27" customFormat="1" x14ac:dyDescent="0.2">
      <c r="A20" s="28" t="s">
        <v>22</v>
      </c>
      <c r="B20" s="29">
        <v>97390</v>
      </c>
      <c r="C20" s="30">
        <v>98067</v>
      </c>
      <c r="D20" s="31">
        <v>98006</v>
      </c>
      <c r="E20" s="30">
        <v>100963</v>
      </c>
      <c r="F20" s="30">
        <v>101796</v>
      </c>
      <c r="G20" s="29">
        <f>F20-E20</f>
        <v>833</v>
      </c>
      <c r="H20" s="32">
        <f>F20/E20-1</f>
        <v>8.2505472301734883E-3</v>
      </c>
      <c r="I20" s="33">
        <f>_xlfn.RANK.EQ(G20,$G$6:$G$37)</f>
        <v>4</v>
      </c>
      <c r="J20" s="34">
        <f>_xlfn.RANK.EQ(H20,$H$6:$H$37)</f>
        <v>14</v>
      </c>
      <c r="K20" s="35">
        <f t="shared" si="4"/>
        <v>3729</v>
      </c>
      <c r="L20" s="36">
        <f t="shared" si="5"/>
        <v>3.8025023708281092E-2</v>
      </c>
      <c r="M20" s="37">
        <f>_xlfn.RANK.EQ(K20,$K$6:$K$37)</f>
        <v>2</v>
      </c>
      <c r="N20" s="38">
        <f>_xlfn.RANK.EQ(L20,$L$6:$L$37)</f>
        <v>15</v>
      </c>
      <c r="O20" s="39">
        <f>F20-D20</f>
        <v>3790</v>
      </c>
      <c r="P20" s="40">
        <f t="shared" si="9"/>
        <v>3.8671101769279348E-2</v>
      </c>
      <c r="Q20" s="41">
        <f>_xlfn.RANK.EQ(O20,$O$6:$O$37)</f>
        <v>2</v>
      </c>
      <c r="R20" s="42">
        <f t="shared" si="11"/>
        <v>13</v>
      </c>
      <c r="S20" s="2"/>
    </row>
    <row r="21" spans="1:19" x14ac:dyDescent="0.2">
      <c r="A21" s="21" t="s">
        <v>23</v>
      </c>
      <c r="B21" s="8">
        <v>36095</v>
      </c>
      <c r="C21" s="9">
        <v>36276</v>
      </c>
      <c r="D21" s="10">
        <v>36098</v>
      </c>
      <c r="E21" s="9">
        <v>36738</v>
      </c>
      <c r="F21" s="9">
        <v>36908</v>
      </c>
      <c r="G21" s="8">
        <f t="shared" si="0"/>
        <v>170</v>
      </c>
      <c r="H21" s="22">
        <f t="shared" si="1"/>
        <v>4.6273613152594262E-3</v>
      </c>
      <c r="I21" s="23">
        <f t="shared" si="2"/>
        <v>17</v>
      </c>
      <c r="J21" s="24">
        <f t="shared" si="3"/>
        <v>27</v>
      </c>
      <c r="K21" s="15">
        <f t="shared" si="4"/>
        <v>632</v>
      </c>
      <c r="L21" s="16">
        <f t="shared" si="5"/>
        <v>1.7421986988642724E-2</v>
      </c>
      <c r="M21" s="17">
        <f t="shared" si="6"/>
        <v>19</v>
      </c>
      <c r="N21" s="18">
        <f t="shared" si="7"/>
        <v>31</v>
      </c>
      <c r="O21" s="19">
        <f t="shared" si="8"/>
        <v>810</v>
      </c>
      <c r="P21" s="20">
        <f t="shared" si="9"/>
        <v>2.2438916283450627E-2</v>
      </c>
      <c r="Q21" s="25">
        <f t="shared" si="10"/>
        <v>14</v>
      </c>
      <c r="R21" s="26">
        <f t="shared" si="11"/>
        <v>24</v>
      </c>
    </row>
    <row r="22" spans="1:19" x14ac:dyDescent="0.2">
      <c r="A22" s="21" t="s">
        <v>24</v>
      </c>
      <c r="B22" s="8">
        <v>12216</v>
      </c>
      <c r="C22" s="9">
        <v>12099</v>
      </c>
      <c r="D22" s="10">
        <v>12084</v>
      </c>
      <c r="E22" s="9">
        <v>12356</v>
      </c>
      <c r="F22" s="9">
        <v>12437</v>
      </c>
      <c r="G22" s="8">
        <f t="shared" si="0"/>
        <v>81</v>
      </c>
      <c r="H22" s="22">
        <f t="shared" si="1"/>
        <v>6.5555195856263904E-3</v>
      </c>
      <c r="I22" s="23">
        <f t="shared" si="2"/>
        <v>24</v>
      </c>
      <c r="J22" s="24">
        <f t="shared" si="3"/>
        <v>20</v>
      </c>
      <c r="K22" s="15">
        <f t="shared" si="4"/>
        <v>338</v>
      </c>
      <c r="L22" s="16">
        <f t="shared" si="5"/>
        <v>2.7936193073807791E-2</v>
      </c>
      <c r="M22" s="17">
        <f t="shared" si="6"/>
        <v>27</v>
      </c>
      <c r="N22" s="18">
        <f t="shared" si="7"/>
        <v>22</v>
      </c>
      <c r="O22" s="19">
        <f t="shared" si="8"/>
        <v>353</v>
      </c>
      <c r="P22" s="20">
        <f t="shared" si="9"/>
        <v>2.9212181396888415E-2</v>
      </c>
      <c r="Q22" s="25">
        <f t="shared" si="10"/>
        <v>25</v>
      </c>
      <c r="R22" s="26">
        <f t="shared" si="11"/>
        <v>21</v>
      </c>
    </row>
    <row r="23" spans="1:19" x14ac:dyDescent="0.2">
      <c r="A23" s="21" t="s">
        <v>25</v>
      </c>
      <c r="B23" s="8">
        <v>12743</v>
      </c>
      <c r="C23" s="9">
        <v>12766</v>
      </c>
      <c r="D23" s="10">
        <v>12697</v>
      </c>
      <c r="E23" s="9">
        <v>13268</v>
      </c>
      <c r="F23" s="9">
        <v>13376</v>
      </c>
      <c r="G23" s="8">
        <f t="shared" si="0"/>
        <v>108</v>
      </c>
      <c r="H23" s="22">
        <f t="shared" si="1"/>
        <v>8.1398854386494079E-3</v>
      </c>
      <c r="I23" s="23">
        <f t="shared" si="2"/>
        <v>21</v>
      </c>
      <c r="J23" s="24">
        <f t="shared" si="3"/>
        <v>15</v>
      </c>
      <c r="K23" s="15">
        <f t="shared" si="4"/>
        <v>610</v>
      </c>
      <c r="L23" s="16">
        <f t="shared" si="5"/>
        <v>4.7783174056086564E-2</v>
      </c>
      <c r="M23" s="17">
        <f t="shared" si="6"/>
        <v>21</v>
      </c>
      <c r="N23" s="18">
        <f t="shared" si="7"/>
        <v>9</v>
      </c>
      <c r="O23" s="19">
        <f t="shared" si="8"/>
        <v>679</v>
      </c>
      <c r="P23" s="20">
        <f t="shared" si="9"/>
        <v>5.3477199338426429E-2</v>
      </c>
      <c r="Q23" s="25">
        <f t="shared" si="10"/>
        <v>18</v>
      </c>
      <c r="R23" s="26">
        <f t="shared" si="11"/>
        <v>6</v>
      </c>
    </row>
    <row r="24" spans="1:19" x14ac:dyDescent="0.2">
      <c r="A24" s="21" t="s">
        <v>26</v>
      </c>
      <c r="B24" s="8">
        <v>68877</v>
      </c>
      <c r="C24" s="9">
        <v>69698</v>
      </c>
      <c r="D24" s="10">
        <v>69910</v>
      </c>
      <c r="E24" s="9">
        <v>72034</v>
      </c>
      <c r="F24" s="9">
        <v>73017</v>
      </c>
      <c r="G24" s="8">
        <f t="shared" si="0"/>
        <v>983</v>
      </c>
      <c r="H24" s="22">
        <f t="shared" si="1"/>
        <v>1.3646333675764177E-2</v>
      </c>
      <c r="I24" s="23">
        <f t="shared" si="2"/>
        <v>2</v>
      </c>
      <c r="J24" s="24">
        <f t="shared" si="3"/>
        <v>4</v>
      </c>
      <c r="K24" s="15">
        <f t="shared" si="4"/>
        <v>3319</v>
      </c>
      <c r="L24" s="16">
        <f t="shared" si="5"/>
        <v>4.7619730838761587E-2</v>
      </c>
      <c r="M24" s="17">
        <f t="shared" si="6"/>
        <v>3</v>
      </c>
      <c r="N24" s="18">
        <f t="shared" si="7"/>
        <v>10</v>
      </c>
      <c r="O24" s="19">
        <f t="shared" si="8"/>
        <v>3107</v>
      </c>
      <c r="P24" s="20">
        <f t="shared" si="9"/>
        <v>4.4442855099413592E-2</v>
      </c>
      <c r="Q24" s="25">
        <f t="shared" si="10"/>
        <v>3</v>
      </c>
      <c r="R24" s="26">
        <f t="shared" si="11"/>
        <v>10</v>
      </c>
    </row>
    <row r="25" spans="1:19" x14ac:dyDescent="0.2">
      <c r="A25" s="21" t="s">
        <v>27</v>
      </c>
      <c r="B25" s="8">
        <v>14034</v>
      </c>
      <c r="C25" s="9">
        <v>13897</v>
      </c>
      <c r="D25" s="10">
        <v>13840</v>
      </c>
      <c r="E25" s="9">
        <v>14214</v>
      </c>
      <c r="F25" s="9">
        <v>14286</v>
      </c>
      <c r="G25" s="8">
        <f t="shared" si="0"/>
        <v>72</v>
      </c>
      <c r="H25" s="22">
        <f t="shared" si="1"/>
        <v>5.0654284508231395E-3</v>
      </c>
      <c r="I25" s="23">
        <f t="shared" si="2"/>
        <v>27</v>
      </c>
      <c r="J25" s="24">
        <f t="shared" si="3"/>
        <v>25</v>
      </c>
      <c r="K25" s="15">
        <f t="shared" si="4"/>
        <v>389</v>
      </c>
      <c r="L25" s="16">
        <f t="shared" si="5"/>
        <v>2.7991652874721273E-2</v>
      </c>
      <c r="M25" s="17">
        <f t="shared" si="6"/>
        <v>24</v>
      </c>
      <c r="N25" s="18">
        <f t="shared" si="7"/>
        <v>21</v>
      </c>
      <c r="O25" s="19">
        <f t="shared" si="8"/>
        <v>446</v>
      </c>
      <c r="P25" s="20">
        <f t="shared" si="9"/>
        <v>3.2225433526011482E-2</v>
      </c>
      <c r="Q25" s="25">
        <f t="shared" si="10"/>
        <v>24</v>
      </c>
      <c r="R25" s="26">
        <f t="shared" si="11"/>
        <v>19</v>
      </c>
    </row>
    <row r="26" spans="1:19" x14ac:dyDescent="0.2">
      <c r="A26" s="21" t="s">
        <v>28</v>
      </c>
      <c r="B26" s="8">
        <v>33355</v>
      </c>
      <c r="C26" s="9">
        <v>33169</v>
      </c>
      <c r="D26" s="10">
        <v>33173</v>
      </c>
      <c r="E26" s="9">
        <v>33656</v>
      </c>
      <c r="F26" s="9">
        <v>33954</v>
      </c>
      <c r="G26" s="8">
        <f t="shared" si="0"/>
        <v>298</v>
      </c>
      <c r="H26" s="22">
        <f t="shared" si="1"/>
        <v>8.8542904682671342E-3</v>
      </c>
      <c r="I26" s="23">
        <f t="shared" si="2"/>
        <v>10</v>
      </c>
      <c r="J26" s="24">
        <f t="shared" si="3"/>
        <v>9</v>
      </c>
      <c r="K26" s="15">
        <f t="shared" si="4"/>
        <v>785</v>
      </c>
      <c r="L26" s="16">
        <f t="shared" si="5"/>
        <v>2.366667671621081E-2</v>
      </c>
      <c r="M26" s="17">
        <f t="shared" si="6"/>
        <v>16</v>
      </c>
      <c r="N26" s="18">
        <f t="shared" si="7"/>
        <v>28</v>
      </c>
      <c r="O26" s="19">
        <f t="shared" si="8"/>
        <v>781</v>
      </c>
      <c r="P26" s="20">
        <f t="shared" si="9"/>
        <v>2.3543242998824265E-2</v>
      </c>
      <c r="Q26" s="25">
        <f t="shared" si="10"/>
        <v>15</v>
      </c>
      <c r="R26" s="26">
        <f t="shared" si="11"/>
        <v>23</v>
      </c>
    </row>
    <row r="27" spans="1:19" x14ac:dyDescent="0.2">
      <c r="A27" s="21" t="s">
        <v>29</v>
      </c>
      <c r="B27" s="8">
        <v>25663</v>
      </c>
      <c r="C27" s="9">
        <v>26076</v>
      </c>
      <c r="D27" s="10">
        <v>25985</v>
      </c>
      <c r="E27" s="9">
        <v>27264</v>
      </c>
      <c r="F27" s="9">
        <v>27761</v>
      </c>
      <c r="G27" s="8">
        <f t="shared" si="0"/>
        <v>497</v>
      </c>
      <c r="H27" s="22">
        <f t="shared" si="1"/>
        <v>1.8229166666666741E-2</v>
      </c>
      <c r="I27" s="23">
        <f t="shared" si="2"/>
        <v>6</v>
      </c>
      <c r="J27" s="24">
        <f t="shared" si="3"/>
        <v>2</v>
      </c>
      <c r="K27" s="15">
        <f t="shared" si="4"/>
        <v>1685</v>
      </c>
      <c r="L27" s="16">
        <f t="shared" si="5"/>
        <v>6.461880656542407E-2</v>
      </c>
      <c r="M27" s="17">
        <f t="shared" si="6"/>
        <v>9</v>
      </c>
      <c r="N27" s="18">
        <f t="shared" si="7"/>
        <v>2</v>
      </c>
      <c r="O27" s="19">
        <f t="shared" si="8"/>
        <v>1776</v>
      </c>
      <c r="P27" s="20">
        <f t="shared" si="9"/>
        <v>6.8347123340388727E-2</v>
      </c>
      <c r="Q27" s="25">
        <f t="shared" si="10"/>
        <v>7</v>
      </c>
      <c r="R27" s="26">
        <f t="shared" si="11"/>
        <v>2</v>
      </c>
    </row>
    <row r="28" spans="1:19" x14ac:dyDescent="0.2">
      <c r="A28" s="21" t="s">
        <v>30</v>
      </c>
      <c r="B28" s="8">
        <v>17059</v>
      </c>
      <c r="C28" s="9">
        <v>16569</v>
      </c>
      <c r="D28" s="10">
        <v>16918</v>
      </c>
      <c r="E28" s="9">
        <v>18033</v>
      </c>
      <c r="F28" s="9">
        <v>18458</v>
      </c>
      <c r="G28" s="8">
        <f t="shared" si="0"/>
        <v>425</v>
      </c>
      <c r="H28" s="22">
        <f t="shared" si="1"/>
        <v>2.3567903288415737E-2</v>
      </c>
      <c r="I28" s="23">
        <f t="shared" si="2"/>
        <v>7</v>
      </c>
      <c r="J28" s="24">
        <f t="shared" si="3"/>
        <v>1</v>
      </c>
      <c r="K28" s="15">
        <f t="shared" si="4"/>
        <v>1889</v>
      </c>
      <c r="L28" s="16">
        <f t="shared" si="5"/>
        <v>0.11400808739211787</v>
      </c>
      <c r="M28" s="17">
        <f t="shared" si="6"/>
        <v>6</v>
      </c>
      <c r="N28" s="18">
        <f t="shared" si="7"/>
        <v>1</v>
      </c>
      <c r="O28" s="19">
        <f t="shared" si="8"/>
        <v>1540</v>
      </c>
      <c r="P28" s="20">
        <f t="shared" si="9"/>
        <v>9.1027308192457745E-2</v>
      </c>
      <c r="Q28" s="25">
        <f t="shared" si="10"/>
        <v>9</v>
      </c>
      <c r="R28" s="26">
        <f t="shared" si="11"/>
        <v>1</v>
      </c>
    </row>
    <row r="29" spans="1:19" x14ac:dyDescent="0.2">
      <c r="A29" s="21" t="s">
        <v>31</v>
      </c>
      <c r="B29" s="8">
        <v>23003</v>
      </c>
      <c r="C29" s="9">
        <v>22803</v>
      </c>
      <c r="D29" s="10">
        <v>22998</v>
      </c>
      <c r="E29" s="9">
        <v>23311</v>
      </c>
      <c r="F29" s="9">
        <v>23505</v>
      </c>
      <c r="G29" s="8">
        <f t="shared" si="0"/>
        <v>194</v>
      </c>
      <c r="H29" s="22">
        <f t="shared" si="1"/>
        <v>8.3222512976706131E-3</v>
      </c>
      <c r="I29" s="23">
        <f t="shared" si="2"/>
        <v>15</v>
      </c>
      <c r="J29" s="24">
        <f t="shared" si="3"/>
        <v>12</v>
      </c>
      <c r="K29" s="15">
        <f t="shared" si="4"/>
        <v>702</v>
      </c>
      <c r="L29" s="16">
        <f t="shared" si="5"/>
        <v>3.0785422970661669E-2</v>
      </c>
      <c r="M29" s="17">
        <f t="shared" si="6"/>
        <v>18</v>
      </c>
      <c r="N29" s="18">
        <f t="shared" si="7"/>
        <v>20</v>
      </c>
      <c r="O29" s="19">
        <f t="shared" si="8"/>
        <v>507</v>
      </c>
      <c r="P29" s="20">
        <f t="shared" si="9"/>
        <v>2.2045395251760969E-2</v>
      </c>
      <c r="Q29" s="25">
        <f t="shared" si="10"/>
        <v>23</v>
      </c>
      <c r="R29" s="26">
        <f t="shared" si="11"/>
        <v>26</v>
      </c>
    </row>
    <row r="30" spans="1:19" x14ac:dyDescent="0.2">
      <c r="A30" s="21" t="s">
        <v>32</v>
      </c>
      <c r="B30" s="8">
        <v>40500</v>
      </c>
      <c r="C30" s="9">
        <v>40632</v>
      </c>
      <c r="D30" s="10">
        <v>40467</v>
      </c>
      <c r="E30" s="9">
        <v>42178</v>
      </c>
      <c r="F30" s="9">
        <v>42434</v>
      </c>
      <c r="G30" s="8">
        <f t="shared" si="0"/>
        <v>256</v>
      </c>
      <c r="H30" s="22">
        <f t="shared" si="1"/>
        <v>6.0695149129879056E-3</v>
      </c>
      <c r="I30" s="23">
        <f t="shared" si="2"/>
        <v>12</v>
      </c>
      <c r="J30" s="24">
        <f t="shared" si="3"/>
        <v>24</v>
      </c>
      <c r="K30" s="15">
        <f t="shared" si="4"/>
        <v>1802</v>
      </c>
      <c r="L30" s="16">
        <f t="shared" si="5"/>
        <v>4.434928135459737E-2</v>
      </c>
      <c r="M30" s="17">
        <f t="shared" si="6"/>
        <v>7</v>
      </c>
      <c r="N30" s="18">
        <f t="shared" si="7"/>
        <v>12</v>
      </c>
      <c r="O30" s="19">
        <f t="shared" si="8"/>
        <v>1967</v>
      </c>
      <c r="P30" s="20">
        <f t="shared" si="9"/>
        <v>4.8607507351669188E-2</v>
      </c>
      <c r="Q30" s="25">
        <f t="shared" si="10"/>
        <v>6</v>
      </c>
      <c r="R30" s="26">
        <f t="shared" si="11"/>
        <v>8</v>
      </c>
    </row>
    <row r="31" spans="1:19" x14ac:dyDescent="0.2">
      <c r="A31" s="21" t="s">
        <v>33</v>
      </c>
      <c r="B31" s="8">
        <v>38042</v>
      </c>
      <c r="C31" s="9">
        <v>37552</v>
      </c>
      <c r="D31" s="10">
        <v>37661</v>
      </c>
      <c r="E31" s="9">
        <v>38675</v>
      </c>
      <c r="F31" s="9">
        <v>38969</v>
      </c>
      <c r="G31" s="8">
        <f t="shared" si="0"/>
        <v>294</v>
      </c>
      <c r="H31" s="22">
        <f t="shared" si="1"/>
        <v>7.6018099547512374E-3</v>
      </c>
      <c r="I31" s="23">
        <f t="shared" si="2"/>
        <v>11</v>
      </c>
      <c r="J31" s="24">
        <f t="shared" si="3"/>
        <v>16</v>
      </c>
      <c r="K31" s="15">
        <f t="shared" si="4"/>
        <v>1417</v>
      </c>
      <c r="L31" s="16">
        <f t="shared" si="5"/>
        <v>3.7734341712824859E-2</v>
      </c>
      <c r="M31" s="17">
        <f t="shared" si="6"/>
        <v>10</v>
      </c>
      <c r="N31" s="18">
        <f t="shared" si="7"/>
        <v>16</v>
      </c>
      <c r="O31" s="19">
        <f t="shared" si="8"/>
        <v>1308</v>
      </c>
      <c r="P31" s="20">
        <f t="shared" si="9"/>
        <v>3.4730888717771746E-2</v>
      </c>
      <c r="Q31" s="25">
        <f t="shared" si="10"/>
        <v>10</v>
      </c>
      <c r="R31" s="26">
        <f t="shared" si="11"/>
        <v>15</v>
      </c>
    </row>
    <row r="32" spans="1:19" x14ac:dyDescent="0.2">
      <c r="A32" s="21" t="s">
        <v>34</v>
      </c>
      <c r="B32" s="8">
        <v>10607</v>
      </c>
      <c r="C32" s="9">
        <v>10735</v>
      </c>
      <c r="D32" s="10">
        <v>10669</v>
      </c>
      <c r="E32" s="9">
        <v>11282</v>
      </c>
      <c r="F32" s="9">
        <v>11358</v>
      </c>
      <c r="G32" s="8">
        <f t="shared" si="0"/>
        <v>76</v>
      </c>
      <c r="H32" s="22">
        <f t="shared" si="1"/>
        <v>6.7363942563374302E-3</v>
      </c>
      <c r="I32" s="23">
        <f t="shared" si="2"/>
        <v>25</v>
      </c>
      <c r="J32" s="24">
        <f t="shared" si="3"/>
        <v>19</v>
      </c>
      <c r="K32" s="15">
        <f t="shared" si="4"/>
        <v>623</v>
      </c>
      <c r="L32" s="16">
        <f t="shared" si="5"/>
        <v>5.8034466697717724E-2</v>
      </c>
      <c r="M32" s="17">
        <f t="shared" si="6"/>
        <v>20</v>
      </c>
      <c r="N32" s="18">
        <f t="shared" si="7"/>
        <v>3</v>
      </c>
      <c r="O32" s="19">
        <f t="shared" si="8"/>
        <v>689</v>
      </c>
      <c r="P32" s="20">
        <f t="shared" si="9"/>
        <v>6.4579623207423387E-2</v>
      </c>
      <c r="Q32" s="25">
        <f t="shared" si="10"/>
        <v>17</v>
      </c>
      <c r="R32" s="26">
        <f t="shared" si="11"/>
        <v>3</v>
      </c>
    </row>
    <row r="33" spans="1:18" x14ac:dyDescent="0.2">
      <c r="A33" s="21" t="s">
        <v>35</v>
      </c>
      <c r="B33" s="8">
        <v>34140</v>
      </c>
      <c r="C33" s="9">
        <v>33799</v>
      </c>
      <c r="D33" s="10">
        <v>34046</v>
      </c>
      <c r="E33" s="9">
        <v>34370</v>
      </c>
      <c r="F33" s="9">
        <v>34614</v>
      </c>
      <c r="G33" s="8">
        <f t="shared" si="0"/>
        <v>244</v>
      </c>
      <c r="H33" s="22">
        <f t="shared" si="1"/>
        <v>7.0992144311898819E-3</v>
      </c>
      <c r="I33" s="23">
        <f t="shared" si="2"/>
        <v>13</v>
      </c>
      <c r="J33" s="24">
        <f t="shared" si="3"/>
        <v>18</v>
      </c>
      <c r="K33" s="15">
        <f t="shared" si="4"/>
        <v>815</v>
      </c>
      <c r="L33" s="16">
        <f t="shared" si="5"/>
        <v>2.4113139441995335E-2</v>
      </c>
      <c r="M33" s="17">
        <f t="shared" si="6"/>
        <v>15</v>
      </c>
      <c r="N33" s="18">
        <f t="shared" si="7"/>
        <v>27</v>
      </c>
      <c r="O33" s="19">
        <f t="shared" si="8"/>
        <v>568</v>
      </c>
      <c r="P33" s="20">
        <f t="shared" si="9"/>
        <v>1.6683310814779917E-2</v>
      </c>
      <c r="Q33" s="25">
        <f t="shared" si="10"/>
        <v>21</v>
      </c>
      <c r="R33" s="26">
        <f t="shared" si="11"/>
        <v>31</v>
      </c>
    </row>
    <row r="34" spans="1:18" x14ac:dyDescent="0.2">
      <c r="A34" s="21" t="s">
        <v>36</v>
      </c>
      <c r="B34" s="8">
        <v>5232</v>
      </c>
      <c r="C34" s="9">
        <v>5146</v>
      </c>
      <c r="D34" s="10">
        <v>5133</v>
      </c>
      <c r="E34" s="9">
        <v>5322</v>
      </c>
      <c r="F34" s="9">
        <v>5343</v>
      </c>
      <c r="G34" s="8">
        <f t="shared" si="0"/>
        <v>21</v>
      </c>
      <c r="H34" s="22">
        <f t="shared" si="1"/>
        <v>3.9458850056370842E-3</v>
      </c>
      <c r="I34" s="23">
        <f t="shared" si="2"/>
        <v>31</v>
      </c>
      <c r="J34" s="24">
        <f t="shared" si="3"/>
        <v>30</v>
      </c>
      <c r="K34" s="15">
        <f t="shared" si="4"/>
        <v>197</v>
      </c>
      <c r="L34" s="16">
        <f t="shared" si="5"/>
        <v>3.8282160901671247E-2</v>
      </c>
      <c r="M34" s="17">
        <f t="shared" si="6"/>
        <v>31</v>
      </c>
      <c r="N34" s="18">
        <f t="shared" si="7"/>
        <v>14</v>
      </c>
      <c r="O34" s="19">
        <f t="shared" si="8"/>
        <v>210</v>
      </c>
      <c r="P34" s="20">
        <f t="shared" si="9"/>
        <v>4.0911747516072516E-2</v>
      </c>
      <c r="Q34" s="25">
        <f t="shared" si="10"/>
        <v>31</v>
      </c>
      <c r="R34" s="26">
        <f t="shared" si="11"/>
        <v>12</v>
      </c>
    </row>
    <row r="35" spans="1:18" x14ac:dyDescent="0.2">
      <c r="A35" s="21" t="s">
        <v>37</v>
      </c>
      <c r="B35" s="8">
        <v>43793</v>
      </c>
      <c r="C35" s="9">
        <v>43019</v>
      </c>
      <c r="D35" s="10">
        <v>43352</v>
      </c>
      <c r="E35" s="9">
        <v>43928</v>
      </c>
      <c r="F35" s="9">
        <v>44079</v>
      </c>
      <c r="G35" s="8">
        <f t="shared" si="0"/>
        <v>151</v>
      </c>
      <c r="H35" s="22">
        <f t="shared" si="1"/>
        <v>3.4374430886905394E-3</v>
      </c>
      <c r="I35" s="23">
        <f t="shared" si="2"/>
        <v>18</v>
      </c>
      <c r="J35" s="24">
        <f t="shared" si="3"/>
        <v>31</v>
      </c>
      <c r="K35" s="15">
        <f t="shared" si="4"/>
        <v>1060</v>
      </c>
      <c r="L35" s="16">
        <f t="shared" si="5"/>
        <v>2.4640275227225228E-2</v>
      </c>
      <c r="M35" s="17">
        <f t="shared" si="6"/>
        <v>13</v>
      </c>
      <c r="N35" s="18">
        <f t="shared" si="7"/>
        <v>26</v>
      </c>
      <c r="O35" s="19">
        <f t="shared" si="8"/>
        <v>727</v>
      </c>
      <c r="P35" s="20">
        <f t="shared" si="9"/>
        <v>1.6769699206495625E-2</v>
      </c>
      <c r="Q35" s="25">
        <f t="shared" si="10"/>
        <v>16</v>
      </c>
      <c r="R35" s="26">
        <f t="shared" si="11"/>
        <v>30</v>
      </c>
    </row>
    <row r="36" spans="1:18" x14ac:dyDescent="0.2">
      <c r="A36" s="21" t="s">
        <v>38</v>
      </c>
      <c r="B36" s="8">
        <v>19819</v>
      </c>
      <c r="C36" s="9">
        <v>19413</v>
      </c>
      <c r="D36" s="10">
        <v>19711</v>
      </c>
      <c r="E36" s="9">
        <v>20210</v>
      </c>
      <c r="F36" s="9">
        <v>20382</v>
      </c>
      <c r="G36" s="8">
        <f t="shared" si="0"/>
        <v>172</v>
      </c>
      <c r="H36" s="22">
        <f t="shared" si="1"/>
        <v>8.5106382978723527E-3</v>
      </c>
      <c r="I36" s="23">
        <f t="shared" si="2"/>
        <v>16</v>
      </c>
      <c r="J36" s="24">
        <f t="shared" si="3"/>
        <v>10</v>
      </c>
      <c r="K36" s="15">
        <f t="shared" si="4"/>
        <v>969</v>
      </c>
      <c r="L36" s="16">
        <f t="shared" si="5"/>
        <v>4.9915005408746715E-2</v>
      </c>
      <c r="M36" s="17">
        <f t="shared" si="6"/>
        <v>14</v>
      </c>
      <c r="N36" s="18">
        <f t="shared" si="7"/>
        <v>7</v>
      </c>
      <c r="O36" s="19">
        <f t="shared" si="8"/>
        <v>671</v>
      </c>
      <c r="P36" s="20">
        <f t="shared" si="9"/>
        <v>3.4041905534980543E-2</v>
      </c>
      <c r="Q36" s="25">
        <f t="shared" si="10"/>
        <v>19</v>
      </c>
      <c r="R36" s="26">
        <f t="shared" si="11"/>
        <v>16</v>
      </c>
    </row>
    <row r="37" spans="1:18" x14ac:dyDescent="0.2">
      <c r="A37" s="21" t="s">
        <v>39</v>
      </c>
      <c r="B37" s="8">
        <v>11920</v>
      </c>
      <c r="C37" s="9">
        <v>11771</v>
      </c>
      <c r="D37" s="10">
        <v>11727</v>
      </c>
      <c r="E37" s="9">
        <v>12017</v>
      </c>
      <c r="F37" s="9">
        <v>12067</v>
      </c>
      <c r="G37" s="8">
        <f t="shared" si="0"/>
        <v>50</v>
      </c>
      <c r="H37" s="22">
        <f t="shared" si="1"/>
        <v>4.160772239327537E-3</v>
      </c>
      <c r="I37" s="23">
        <f t="shared" si="2"/>
        <v>30</v>
      </c>
      <c r="J37" s="24">
        <f t="shared" si="3"/>
        <v>28</v>
      </c>
      <c r="K37" s="15">
        <f t="shared" si="4"/>
        <v>296</v>
      </c>
      <c r="L37" s="16">
        <f t="shared" si="5"/>
        <v>2.5146546597570207E-2</v>
      </c>
      <c r="M37" s="17">
        <f t="shared" si="6"/>
        <v>30</v>
      </c>
      <c r="N37" s="18">
        <f t="shared" si="7"/>
        <v>24</v>
      </c>
      <c r="O37" s="19">
        <f t="shared" si="8"/>
        <v>340</v>
      </c>
      <c r="P37" s="20">
        <f t="shared" si="9"/>
        <v>2.8992922316022796E-2</v>
      </c>
      <c r="Q37" s="25">
        <f t="shared" si="10"/>
        <v>26</v>
      </c>
      <c r="R37" s="26">
        <f t="shared" si="11"/>
        <v>22</v>
      </c>
    </row>
    <row r="38" spans="1:18" x14ac:dyDescent="0.2">
      <c r="A38" s="43" t="s">
        <v>40</v>
      </c>
      <c r="B38" s="44">
        <v>1001793</v>
      </c>
      <c r="C38" s="45">
        <v>1000414</v>
      </c>
      <c r="D38" s="46">
        <v>1002342</v>
      </c>
      <c r="E38" s="45">
        <v>1028757</v>
      </c>
      <c r="F38" s="59">
        <v>1038286</v>
      </c>
      <c r="G38" s="44">
        <f t="shared" si="0"/>
        <v>9529</v>
      </c>
      <c r="H38" s="47">
        <f t="shared" si="1"/>
        <v>9.2626344219286505E-3</v>
      </c>
      <c r="I38" s="48"/>
      <c r="J38" s="49"/>
      <c r="K38" s="50">
        <f>F38-C38</f>
        <v>37872</v>
      </c>
      <c r="L38" s="51">
        <f t="shared" si="5"/>
        <v>3.7856327480423113E-2</v>
      </c>
      <c r="M38" s="48"/>
      <c r="N38" s="49"/>
      <c r="O38" s="52">
        <f t="shared" si="8"/>
        <v>35944</v>
      </c>
      <c r="P38" s="53">
        <f t="shared" si="9"/>
        <v>3.5860015842895887E-2</v>
      </c>
      <c r="Q38" s="48"/>
      <c r="R38" s="49"/>
    </row>
    <row r="39" spans="1:18" s="54" customFormat="1" ht="12" customHeight="1" x14ac:dyDescent="0.2">
      <c r="B39" s="55"/>
      <c r="D39" s="55"/>
      <c r="G39" s="55"/>
      <c r="O39" s="56"/>
    </row>
    <row r="40" spans="1:18" ht="23.25" customHeight="1" x14ac:dyDescent="0.2">
      <c r="A40" s="62" t="s">
        <v>42</v>
      </c>
      <c r="B40" s="62"/>
      <c r="C40" s="62"/>
      <c r="D40" s="62"/>
      <c r="E40" s="62"/>
      <c r="F40" s="62"/>
      <c r="G40" s="62"/>
      <c r="H40" s="62"/>
      <c r="I40" s="62"/>
      <c r="J40" s="62"/>
      <c r="K40" s="62"/>
      <c r="L40" s="62"/>
      <c r="M40" s="62"/>
      <c r="N40" s="62"/>
      <c r="O40" s="62"/>
      <c r="P40" s="62"/>
      <c r="Q40" s="62"/>
      <c r="R40" s="62"/>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agosto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2021-09-30T17:31:29Z</dcterms:modified>
</cp:coreProperties>
</file>