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susan\OneDrive\Documentos\IIEG\Actualizaciones pagina\Tabulados\"/>
    </mc:Choice>
  </mc:AlternateContent>
  <xr:revisionPtr revIDLastSave="0" documentId="13_ncr:1_{56157FD2-23AC-4D8D-9BC7-AB5BDF7B6737}" xr6:coauthVersionLast="47" xr6:coauthVersionMax="47" xr10:uidLastSave="{00000000-0000-0000-0000-000000000000}"/>
  <bookViews>
    <workbookView xWindow="-108" yWindow="-108" windowWidth="23256" windowHeight="13896" xr2:uid="{00000000-000D-0000-FFFF-FFFF00000000}"/>
  </bookViews>
  <sheets>
    <sheet name="2023"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P20" i="2" l="1"/>
  <c r="O20" i="2"/>
  <c r="P37" i="2"/>
  <c r="O37" i="2"/>
  <c r="P36" i="2"/>
  <c r="O36" i="2"/>
  <c r="P35" i="2"/>
  <c r="O35" i="2"/>
  <c r="P34" i="2"/>
  <c r="O34" i="2"/>
  <c r="P33" i="2"/>
  <c r="O33" i="2"/>
  <c r="P32" i="2"/>
  <c r="O32" i="2"/>
  <c r="P31" i="2"/>
  <c r="O31" i="2"/>
  <c r="P30" i="2"/>
  <c r="O30" i="2"/>
  <c r="P29" i="2"/>
  <c r="O29" i="2"/>
  <c r="P28" i="2"/>
  <c r="O28" i="2"/>
  <c r="P27" i="2"/>
  <c r="O27" i="2"/>
  <c r="P26" i="2"/>
  <c r="O26" i="2"/>
  <c r="P25" i="2"/>
  <c r="O25" i="2"/>
  <c r="P24" i="2"/>
  <c r="O24" i="2"/>
  <c r="P23" i="2"/>
  <c r="O23" i="2"/>
  <c r="P22" i="2"/>
  <c r="O22" i="2"/>
  <c r="P21" i="2"/>
  <c r="O21" i="2"/>
  <c r="P19" i="2"/>
  <c r="O19" i="2"/>
  <c r="P18" i="2"/>
  <c r="O18" i="2"/>
  <c r="P17" i="2"/>
  <c r="O17" i="2"/>
  <c r="P16" i="2"/>
  <c r="O16" i="2"/>
  <c r="P15" i="2"/>
  <c r="O15" i="2"/>
  <c r="P14" i="2"/>
  <c r="O14" i="2"/>
  <c r="P13" i="2"/>
  <c r="O13" i="2"/>
  <c r="P12" i="2"/>
  <c r="O12" i="2"/>
  <c r="P11" i="2"/>
  <c r="O11" i="2"/>
  <c r="P10" i="2"/>
  <c r="O10" i="2"/>
  <c r="P9" i="2"/>
  <c r="O9" i="2"/>
  <c r="P8" i="2"/>
  <c r="O8" i="2"/>
  <c r="P7" i="2"/>
  <c r="O7" i="2"/>
  <c r="L37" i="2"/>
  <c r="K37" i="2"/>
  <c r="L36" i="2"/>
  <c r="K36" i="2"/>
  <c r="L35" i="2"/>
  <c r="K35" i="2"/>
  <c r="L34" i="2"/>
  <c r="K34" i="2"/>
  <c r="L33" i="2"/>
  <c r="K33" i="2"/>
  <c r="L32" i="2"/>
  <c r="K32" i="2"/>
  <c r="L31" i="2"/>
  <c r="K31" i="2"/>
  <c r="L30" i="2"/>
  <c r="K30" i="2"/>
  <c r="L29" i="2"/>
  <c r="K29" i="2"/>
  <c r="L28" i="2"/>
  <c r="K28" i="2"/>
  <c r="L27" i="2"/>
  <c r="K27" i="2"/>
  <c r="L26" i="2"/>
  <c r="K26" i="2"/>
  <c r="L25" i="2"/>
  <c r="K25" i="2"/>
  <c r="L24" i="2"/>
  <c r="K24" i="2"/>
  <c r="L23" i="2"/>
  <c r="K23" i="2"/>
  <c r="L22" i="2"/>
  <c r="K22" i="2"/>
  <c r="L21" i="2"/>
  <c r="K21" i="2"/>
  <c r="L20" i="2"/>
  <c r="K20" i="2"/>
  <c r="L19" i="2"/>
  <c r="K19" i="2"/>
  <c r="L18" i="2"/>
  <c r="K18" i="2"/>
  <c r="L17" i="2"/>
  <c r="K17" i="2"/>
  <c r="L16" i="2"/>
  <c r="K16" i="2"/>
  <c r="L15" i="2"/>
  <c r="K15" i="2"/>
  <c r="L14" i="2"/>
  <c r="K14" i="2"/>
  <c r="L13" i="2"/>
  <c r="K13" i="2"/>
  <c r="L12" i="2"/>
  <c r="K12" i="2"/>
  <c r="L11" i="2"/>
  <c r="K11" i="2"/>
  <c r="L10" i="2"/>
  <c r="K10" i="2"/>
  <c r="L9" i="2"/>
  <c r="K9" i="2"/>
  <c r="L8" i="2"/>
  <c r="K8" i="2"/>
  <c r="L7" i="2"/>
  <c r="K7"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H13" i="2"/>
  <c r="G13" i="2"/>
  <c r="H12" i="2"/>
  <c r="G12" i="2"/>
  <c r="H11" i="2"/>
  <c r="G11" i="2"/>
  <c r="H10" i="2"/>
  <c r="G10" i="2"/>
  <c r="H9" i="2"/>
  <c r="G9" i="2"/>
  <c r="H8" i="2"/>
  <c r="G8" i="2"/>
  <c r="H7" i="2"/>
  <c r="G7" i="2"/>
  <c r="O6" i="2" l="1"/>
  <c r="K6" i="2"/>
  <c r="M28" i="2" s="1"/>
  <c r="G6" i="2"/>
  <c r="I15" i="2" s="1"/>
  <c r="H6" i="2"/>
  <c r="J9" i="2" s="1"/>
  <c r="F38" i="2"/>
  <c r="L6" i="2"/>
  <c r="N9" i="2" s="1"/>
  <c r="P6" i="2"/>
  <c r="R21" i="2" s="1"/>
  <c r="R11" i="2"/>
  <c r="R36" i="2"/>
  <c r="R25" i="2"/>
  <c r="J13" i="2"/>
  <c r="J17" i="2"/>
  <c r="J25" i="2"/>
  <c r="J37" i="2"/>
  <c r="J22" i="2"/>
  <c r="J26" i="2"/>
  <c r="J11" i="2"/>
  <c r="J15" i="2"/>
  <c r="J19" i="2"/>
  <c r="J23" i="2"/>
  <c r="J21" i="2"/>
  <c r="J29" i="2"/>
  <c r="J8" i="2"/>
  <c r="J12" i="2"/>
  <c r="J16" i="2"/>
  <c r="J32" i="2"/>
  <c r="J36" i="2"/>
  <c r="I9" i="2"/>
  <c r="I17" i="2"/>
  <c r="R33" i="2"/>
  <c r="R27" i="2"/>
  <c r="R34" i="2"/>
  <c r="R16" i="2"/>
  <c r="R24" i="2"/>
  <c r="I16" i="2"/>
  <c r="Q20" i="2"/>
  <c r="I28" i="2"/>
  <c r="N36" i="2"/>
  <c r="I10" i="2"/>
  <c r="I32" i="2"/>
  <c r="I14" i="2"/>
  <c r="I20" i="2"/>
  <c r="I37" i="2"/>
  <c r="I18" i="2"/>
  <c r="I22" i="2"/>
  <c r="I26" i="2"/>
  <c r="I30" i="2"/>
  <c r="I12" i="2"/>
  <c r="N18" i="2"/>
  <c r="N22" i="2"/>
  <c r="N26" i="2"/>
  <c r="N30" i="2"/>
  <c r="N34" i="2"/>
  <c r="Q37" i="2"/>
  <c r="Q15" i="2"/>
  <c r="Q21" i="2"/>
  <c r="Q29" i="2"/>
  <c r="Q13" i="2"/>
  <c r="Q19" i="2"/>
  <c r="Q25" i="2"/>
  <c r="Q33" i="2"/>
  <c r="Q27" i="2"/>
  <c r="Q11" i="2"/>
  <c r="Q35" i="2"/>
  <c r="Q9" i="2"/>
  <c r="Q17" i="2"/>
  <c r="Q23" i="2"/>
  <c r="Q31" i="2"/>
  <c r="Q7" i="2"/>
  <c r="Q6" i="2"/>
  <c r="Q8" i="2"/>
  <c r="Q10" i="2"/>
  <c r="Q12" i="2"/>
  <c r="Q14" i="2"/>
  <c r="Q16" i="2"/>
  <c r="Q18" i="2"/>
  <c r="Q22" i="2"/>
  <c r="Q24" i="2"/>
  <c r="Q26" i="2"/>
  <c r="Q28" i="2"/>
  <c r="Q30" i="2"/>
  <c r="Q32" i="2"/>
  <c r="Q34" i="2"/>
  <c r="Q36" i="2"/>
  <c r="N6" i="2"/>
  <c r="N8" i="2"/>
  <c r="N7" i="2"/>
  <c r="N19" i="2"/>
  <c r="N21" i="2"/>
  <c r="N23" i="2"/>
  <c r="I8" i="2"/>
  <c r="I19" i="2"/>
  <c r="I21" i="2"/>
  <c r="I23" i="2"/>
  <c r="I25" i="2"/>
  <c r="I27" i="2"/>
  <c r="I29" i="2"/>
  <c r="I31" i="2"/>
  <c r="I33" i="2"/>
  <c r="I35" i="2"/>
  <c r="J14" i="2" l="1"/>
  <c r="J7" i="2"/>
  <c r="J6" i="2"/>
  <c r="J33" i="2"/>
  <c r="N25" i="2"/>
  <c r="I24" i="2"/>
  <c r="I13" i="2"/>
  <c r="I11" i="2"/>
  <c r="N14" i="2"/>
  <c r="N32" i="2"/>
  <c r="N31" i="2"/>
  <c r="N29" i="2"/>
  <c r="I6" i="2"/>
  <c r="N20" i="2"/>
  <c r="J24" i="2"/>
  <c r="J34" i="2"/>
  <c r="N35" i="2"/>
  <c r="N33" i="2"/>
  <c r="N10" i="2"/>
  <c r="N28" i="2"/>
  <c r="N24" i="2"/>
  <c r="J28" i="2"/>
  <c r="I7" i="2"/>
  <c r="N27" i="2"/>
  <c r="I34" i="2"/>
  <c r="I36" i="2"/>
  <c r="J20" i="2"/>
  <c r="J30" i="2"/>
  <c r="R20" i="2"/>
  <c r="R28" i="2"/>
  <c r="R12" i="2"/>
  <c r="R15" i="2"/>
  <c r="R26" i="2"/>
  <c r="N17" i="2"/>
  <c r="R8" i="2"/>
  <c r="R31" i="2"/>
  <c r="N13" i="2"/>
  <c r="N37" i="2"/>
  <c r="R22" i="2"/>
  <c r="J35" i="2"/>
  <c r="J18" i="2"/>
  <c r="N16" i="2"/>
  <c r="N12" i="2"/>
  <c r="N11" i="2"/>
  <c r="R35" i="2"/>
  <c r="J31" i="2"/>
  <c r="J10" i="2"/>
  <c r="R29" i="2"/>
  <c r="N15" i="2"/>
  <c r="R17" i="2"/>
  <c r="J27" i="2"/>
  <c r="M30" i="2"/>
  <c r="M7" i="2"/>
  <c r="M32" i="2"/>
  <c r="M14" i="2"/>
  <c r="M33" i="2"/>
  <c r="M8" i="2"/>
  <c r="R7" i="2"/>
  <c r="M31" i="2"/>
  <c r="R13" i="2"/>
  <c r="R18" i="2"/>
  <c r="R14" i="2"/>
  <c r="M24" i="2"/>
  <c r="M12" i="2"/>
  <c r="M29" i="2"/>
  <c r="R10" i="2"/>
  <c r="M27" i="2"/>
  <c r="R30" i="2"/>
  <c r="R32" i="2"/>
  <c r="R6" i="2"/>
  <c r="M16" i="2"/>
  <c r="M9" i="2"/>
  <c r="M23" i="2"/>
  <c r="M36" i="2"/>
  <c r="M21" i="2"/>
  <c r="M20" i="2"/>
  <c r="R9" i="2"/>
  <c r="R37" i="2"/>
  <c r="M26" i="2"/>
  <c r="M11" i="2"/>
  <c r="M35" i="2"/>
  <c r="M25" i="2"/>
  <c r="M19" i="2"/>
  <c r="M17" i="2"/>
  <c r="R23" i="2"/>
  <c r="M13" i="2"/>
  <c r="M22" i="2"/>
  <c r="M18" i="2"/>
  <c r="M10" i="2"/>
  <c r="M6" i="2"/>
  <c r="M37" i="2"/>
  <c r="M15" i="2"/>
  <c r="M34" i="2"/>
  <c r="R19" i="2"/>
  <c r="E38" i="2"/>
  <c r="H38" i="2" l="1"/>
  <c r="G38" i="2"/>
  <c r="B38" i="2"/>
  <c r="C38" i="2"/>
  <c r="D38" i="2"/>
  <c r="K38" i="2" l="1"/>
  <c r="L38" i="2"/>
  <c r="O38" i="2"/>
  <c r="P38" i="2"/>
</calcChain>
</file>

<file path=xl/sharedStrings.xml><?xml version="1.0" encoding="utf-8"?>
<sst xmlns="http://schemas.openxmlformats.org/spreadsheetml/2006/main" count="58" uniqueCount="50">
  <si>
    <t>Patrones registrados al IMSS por entidad federativa</t>
  </si>
  <si>
    <t>Entidad federativa</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</si>
  <si>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</si>
  <si>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</si>
  <si>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</si>
  <si>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</si>
  <si>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</si>
  <si>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</si>
  <si>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</si>
  <si>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</si>
  <si>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</si>
  <si>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</si>
  <si>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</si>
  <si>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</si>
  <si>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</si>
  <si>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</si>
  <si>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</si>
  <si>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</si>
  <si>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</si>
  <si>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</si>
  <si>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</si>
  <si>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</si>
  <si>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</si>
  <si>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</si>
  <si>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</si>
  <si>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</si>
  <si>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</si>
  <si>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</si>
  <si>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</si>
  <si>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</si>
  <si>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</si>
  <si>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</si>
  <si>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</si>
  <si>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</si>
  <si>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</si>
  <si>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</si>
  <si>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</si>
  <si>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</si>
  <si>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</si>
  <si>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</si>
  <si>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</si>
  <si>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Diciembre</t>
  </si>
  <si>
    <t>2022
Diciembre</t>
  </si>
  <si>
    <t>2023
Junio</t>
  </si>
  <si>
    <t>Diciembre 2021 - julio 2023</t>
  </si>
  <si>
    <t>2023
Julio</t>
  </si>
  <si>
    <t>2022
Julio</t>
  </si>
  <si>
    <t>Julio 2023 respecto a Junio 2023</t>
  </si>
  <si>
    <t>Julio 2023 respecto a Diciembre 2022</t>
  </si>
  <si>
    <t>Julio 2023 respecto a Julio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</si>
</sst>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1"/>
      <color theme="1"/>
      <name val="Calibri"/>
      <family val="2"/>
      <scheme val="minor"/>
    </font>
    <font>
      <sz val="10"/>
      <name val="Arial"/>
      <family val="2"/>
    </font>
    <font>
      <b/>
      <sz val="8"/>
      <name val="Arial"/>
      <family val="2"/>
    </font>
    <font>
      <sz val="10"/>
      <color rgb="FF000000"/>
      <name val="Arial"/>
      <family val="2"/>
    </font>
    <font>
      <sz val="8"/>
      <name val="Arial"/>
      <family val="2"/>
    </font>
    <font>
      <b/>
      <sz val="10"/>
      <name val="Arial"/>
      <family val="2"/>
    </font>
    <font>
      <sz val="10"/>
      <color rgb="FF000000"/>
      <name val="Arial"/>
      <family val="2"/>
    </font>
    <font>
      <b/>
      <sz val="10"/>
      <color theme="1"/>
      <name val="Arial"/>
      <family val="2"/>
    </font>
    <font>
      <b/>
      <sz val="9"/>
      <name val="Arial"/>
      <family val="2"/>
    </font>
    <font>
      <b/>
      <sz val="9"/>
      <color theme="0"/>
      <name val="Arial"/>
      <family val="2"/>
    </font>
    <font>
      <sz val="9"/>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4" fillId="0" borderId="1"/>
    <xf numFmtId="0" fontId="2" fillId="0" borderId="1"/>
    <xf numFmtId="0" fontId="1" fillId="0" borderId="1"/>
    <xf numFmtId="0" fontId="1" fillId="0" borderId="1"/>
    <xf numFmtId="9" fontId="2" fillId="0" borderId="1" applyFont="0" applyFill="0" applyBorder="0" applyAlignment="0" applyProtection="0"/>
    <xf numFmtId="9" fontId="7" fillId="0" borderId="0" applyFont="0" applyFill="0" applyBorder="0" applyAlignment="0" applyProtection="0"/>
  </cellStyleXfs>
  <cellXfs count="56">
    <xf numFmtId="0" fontId="0" fillId="0" borderId="0" xfId="0"/>
    <xf numFmtId="0" fontId="3" fillId="0" borderId="1" xfId="2" applyFont="1" applyAlignment="1">
      <alignment horizontal="left"/>
    </xf>
    <xf numFmtId="0" fontId="2" fillId="0" borderId="1" xfId="2"/>
    <xf numFmtId="0" fontId="2" fillId="0" borderId="1" xfId="2" applyAlignment="1">
      <alignment horizontal="left"/>
    </xf>
    <xf numFmtId="0" fontId="2" fillId="4" borderId="1" xfId="2" applyFill="1"/>
    <xf numFmtId="3" fontId="2" fillId="4" borderId="1" xfId="2" applyNumberFormat="1" applyFill="1"/>
    <xf numFmtId="0" fontId="3" fillId="0" borderId="1" xfId="2" applyFont="1"/>
    <xf numFmtId="10" fontId="0" fillId="0" borderId="1" xfId="5" applyNumberFormat="1" applyFont="1"/>
    <xf numFmtId="0" fontId="6" fillId="0" borderId="1" xfId="2" applyFont="1"/>
    <xf numFmtId="0" fontId="10" fillId="3" borderId="9" xfId="2" applyFont="1" applyFill="1" applyBorder="1" applyAlignment="1">
      <alignment horizontal="center" vertical="center" wrapText="1"/>
    </xf>
    <xf numFmtId="0" fontId="10" fillId="3" borderId="5" xfId="2" applyFont="1" applyFill="1" applyBorder="1" applyAlignment="1">
      <alignment horizontal="center" vertical="center" wrapText="1"/>
    </xf>
    <xf numFmtId="0" fontId="10" fillId="3" borderId="8" xfId="2" applyFont="1" applyFill="1" applyBorder="1" applyAlignment="1">
      <alignment horizontal="center" vertical="center" wrapText="1"/>
    </xf>
    <xf numFmtId="0" fontId="11" fillId="4" borderId="10" xfId="2" applyFont="1" applyFill="1" applyBorder="1" applyAlignment="1">
      <alignment horizontal="left" vertical="center" wrapText="1"/>
    </xf>
    <xf numFmtId="3" fontId="11" fillId="4" borderId="1" xfId="2" applyNumberFormat="1" applyFont="1" applyFill="1" applyAlignment="1">
      <alignment horizontal="right" vertical="center" wrapText="1"/>
    </xf>
    <xf numFmtId="3" fontId="11" fillId="4" borderId="11" xfId="3" applyNumberFormat="1" applyFont="1" applyFill="1" applyBorder="1" applyAlignment="1">
      <alignment horizontal="right" vertical="center" wrapText="1"/>
    </xf>
    <xf numFmtId="10" fontId="11" fillId="4" borderId="1" xfId="5" applyNumberFormat="1" applyFont="1" applyFill="1" applyBorder="1" applyAlignment="1">
      <alignment horizontal="right" vertical="center" wrapText="1"/>
    </xf>
    <xf numFmtId="0" fontId="11" fillId="4" borderId="1" xfId="2" applyFont="1" applyFill="1" applyAlignment="1">
      <alignment horizontal="center" vertical="center" wrapText="1"/>
    </xf>
    <xf numFmtId="3" fontId="11" fillId="4" borderId="11" xfId="2" applyNumberFormat="1" applyFont="1" applyFill="1" applyBorder="1" applyAlignment="1">
      <alignment horizontal="center" vertical="center" wrapText="1"/>
    </xf>
    <xf numFmtId="3" fontId="11" fillId="4" borderId="10" xfId="2" applyNumberFormat="1" applyFont="1" applyFill="1" applyBorder="1" applyAlignment="1">
      <alignment horizontal="center" vertical="center" wrapText="1"/>
    </xf>
    <xf numFmtId="10" fontId="11" fillId="4" borderId="1" xfId="6" applyNumberFormat="1" applyFont="1" applyFill="1" applyBorder="1" applyAlignment="1">
      <alignment horizontal="center" vertical="center" wrapText="1"/>
    </xf>
    <xf numFmtId="3" fontId="11" fillId="4" borderId="1" xfId="2" applyNumberFormat="1" applyFont="1" applyFill="1" applyAlignment="1">
      <alignment horizontal="center" vertical="center" wrapText="1"/>
    </xf>
    <xf numFmtId="0" fontId="9" fillId="5" borderId="10" xfId="2" applyFont="1" applyFill="1" applyBorder="1" applyAlignment="1">
      <alignment horizontal="left" vertical="center" wrapText="1"/>
    </xf>
    <xf numFmtId="3" fontId="9" fillId="5" borderId="1" xfId="2" applyNumberFormat="1" applyFont="1" applyFill="1" applyAlignment="1">
      <alignment horizontal="right" vertical="center" wrapText="1"/>
    </xf>
    <xf numFmtId="3" fontId="9" fillId="5" borderId="11" xfId="3" applyNumberFormat="1" applyFont="1" applyFill="1" applyBorder="1" applyAlignment="1">
      <alignment horizontal="right" vertical="center" wrapText="1"/>
    </xf>
    <xf numFmtId="10" fontId="9" fillId="5" borderId="1" xfId="5" applyNumberFormat="1" applyFont="1" applyFill="1" applyBorder="1" applyAlignment="1">
      <alignment horizontal="right" vertical="center" wrapText="1"/>
    </xf>
    <xf numFmtId="0" fontId="9" fillId="5" borderId="1" xfId="2" applyFont="1" applyFill="1" applyAlignment="1">
      <alignment horizontal="center" vertical="center" wrapText="1"/>
    </xf>
    <xf numFmtId="3" fontId="9" fillId="5" borderId="11" xfId="2" applyNumberFormat="1" applyFont="1" applyFill="1" applyBorder="1" applyAlignment="1">
      <alignment horizontal="center" vertical="center" wrapText="1"/>
    </xf>
    <xf numFmtId="3" fontId="9" fillId="5" borderId="10" xfId="2" applyNumberFormat="1" applyFont="1" applyFill="1" applyBorder="1" applyAlignment="1">
      <alignment horizontal="center" vertical="center" wrapText="1"/>
    </xf>
    <xf numFmtId="10" fontId="9" fillId="5" borderId="1" xfId="6" applyNumberFormat="1" applyFont="1" applyFill="1" applyBorder="1" applyAlignment="1">
      <alignment horizontal="center" vertical="center" wrapText="1"/>
    </xf>
    <xf numFmtId="3" fontId="9" fillId="5" borderId="1" xfId="2" applyNumberFormat="1" applyFont="1" applyFill="1" applyAlignment="1">
      <alignment horizontal="center" vertical="center" wrapText="1"/>
    </xf>
    <xf numFmtId="0" fontId="9" fillId="5" borderId="8" xfId="2" applyFont="1" applyFill="1" applyBorder="1" applyAlignment="1">
      <alignment horizontal="left" vertical="center" wrapText="1"/>
    </xf>
    <xf numFmtId="3" fontId="9" fillId="5" borderId="9" xfId="2" applyNumberFormat="1" applyFont="1" applyFill="1" applyBorder="1" applyAlignment="1">
      <alignment horizontal="right" vertical="center" wrapText="1"/>
    </xf>
    <xf numFmtId="10" fontId="9" fillId="5" borderId="9" xfId="5" applyNumberFormat="1" applyFont="1" applyFill="1" applyBorder="1" applyAlignment="1">
      <alignment horizontal="right" vertical="center" wrapText="1"/>
    </xf>
    <xf numFmtId="0" fontId="9" fillId="5" borderId="9" xfId="2" applyFont="1" applyFill="1" applyBorder="1"/>
    <xf numFmtId="0" fontId="9" fillId="5" borderId="5" xfId="2" applyFont="1" applyFill="1" applyBorder="1"/>
    <xf numFmtId="3" fontId="9" fillId="5" borderId="8" xfId="2" applyNumberFormat="1" applyFont="1" applyFill="1" applyBorder="1" applyAlignment="1">
      <alignment horizontal="center" vertical="center" wrapText="1"/>
    </xf>
    <xf numFmtId="10" fontId="9" fillId="5" borderId="9" xfId="6" applyNumberFormat="1" applyFont="1" applyFill="1" applyBorder="1" applyAlignment="1">
      <alignment horizontal="center" vertical="center" wrapText="1"/>
    </xf>
    <xf numFmtId="3" fontId="9" fillId="5" borderId="9" xfId="2" applyNumberFormat="1" applyFont="1" applyFill="1" applyBorder="1" applyAlignment="1">
      <alignment horizontal="center" vertical="center" wrapText="1"/>
    </xf>
    <xf numFmtId="3" fontId="9" fillId="5" borderId="5" xfId="2" applyNumberFormat="1" applyFont="1" applyFill="1" applyBorder="1" applyAlignment="1">
      <alignment horizontal="center" vertical="center" wrapText="1"/>
    </xf>
    <xf numFmtId="3" fontId="9" fillId="5" borderId="9" xfId="3" applyNumberFormat="1" applyFont="1" applyFill="1" applyBorder="1" applyAlignment="1">
      <alignment horizontal="right" vertical="center" wrapText="1"/>
    </xf>
    <xf numFmtId="3" fontId="9" fillId="5" borderId="5" xfId="3" applyNumberFormat="1" applyFont="1" applyFill="1" applyBorder="1" applyAlignment="1">
      <alignment horizontal="right" vertical="center" wrapText="1"/>
    </xf>
    <xf numFmtId="3" fontId="11" fillId="4" borderId="1" xfId="3" applyNumberFormat="1" applyFont="1" applyFill="1" applyAlignment="1">
      <alignment horizontal="right" vertical="center" wrapText="1"/>
    </xf>
    <xf numFmtId="3" fontId="9" fillId="5" borderId="1" xfId="3" applyNumberFormat="1" applyFont="1" applyFill="1" applyAlignment="1">
      <alignment horizontal="right" vertical="center" wrapText="1"/>
    </xf>
    <xf numFmtId="10" fontId="2" fillId="0" borderId="1" xfId="6" applyNumberFormat="1" applyFont="1" applyBorder="1"/>
    <xf numFmtId="0" fontId="5" fillId="0" borderId="1" xfId="2" applyFont="1" applyAlignment="1">
      <alignment horizontal="left" wrapText="1"/>
    </xf>
    <xf numFmtId="0" fontId="8" fillId="0" borderId="1" xfId="1" applyFont="1" applyAlignment="1">
      <alignment horizontal="left"/>
    </xf>
    <xf numFmtId="0" fontId="4" fillId="0" borderId="1" xfId="1"/>
    <xf numFmtId="49" fontId="8" fillId="0" borderId="1" xfId="1" applyNumberFormat="1" applyFont="1" applyAlignment="1">
      <alignment horizontal="left"/>
    </xf>
    <xf numFmtId="0" fontId="9" fillId="2" borderId="2" xfId="2" applyFont="1" applyFill="1" applyBorder="1" applyAlignment="1">
      <alignment horizontal="center" vertical="center" wrapText="1"/>
    </xf>
    <xf numFmtId="0" fontId="9" fillId="2" borderId="7" xfId="2" applyFont="1" applyFill="1" applyBorder="1" applyAlignment="1">
      <alignment horizontal="center" vertical="center" wrapText="1"/>
    </xf>
    <xf numFmtId="0" fontId="9" fillId="2" borderId="3" xfId="3" applyFont="1" applyFill="1" applyBorder="1" applyAlignment="1">
      <alignment horizontal="center" vertical="center" wrapText="1"/>
    </xf>
    <xf numFmtId="0" fontId="9" fillId="2" borderId="12" xfId="3" applyFont="1" applyFill="1" applyBorder="1" applyAlignment="1">
      <alignment horizontal="center" vertical="center" wrapText="1"/>
    </xf>
    <xf numFmtId="0" fontId="9" fillId="2" borderId="5" xfId="2" applyFont="1" applyFill="1" applyBorder="1" applyAlignment="1">
      <alignment horizontal="center" vertical="center" wrapText="1"/>
    </xf>
    <xf numFmtId="0" fontId="9" fillId="2" borderId="6" xfId="2" applyFont="1" applyFill="1" applyBorder="1" applyAlignment="1">
      <alignment horizontal="center" vertical="center" wrapText="1"/>
    </xf>
    <xf numFmtId="0" fontId="9" fillId="2" borderId="4" xfId="3" applyFont="1" applyFill="1" applyBorder="1" applyAlignment="1">
      <alignment horizontal="center" vertical="center" wrapText="1"/>
    </xf>
    <xf numFmtId="0" fontId="9" fillId="2" borderId="13" xfId="3" applyFont="1" applyFill="1" applyBorder="1" applyAlignment="1">
      <alignment horizontal="center" vertical="center" wrapText="1"/>
    </xf>
  </cellXfs>
  <cellStyles count="7">
    <cellStyle name="Normal" xfId="0" builtinId="0"/>
    <cellStyle name="Normal 2" xfId="1" xr:uid="{00000000-0005-0000-0000-000001000000}"/>
    <cellStyle name="Normal 2 2" xfId="2" xr:uid="{00000000-0005-0000-0000-000002000000}"/>
    <cellStyle name="Normal 2 2 2" xfId="3" xr:uid="{00000000-0005-0000-0000-000003000000}"/>
    <cellStyle name="Normal 7" xfId="4" xr:uid="{00000000-0005-0000-0000-000004000000}"/>
    <cellStyle name="Porcentaje" xfId="6" builtinId="5"/>
    <cellStyle name="Porcentaje 2"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49"/>
  <sheetViews>
    <sheetView showGridLines="0" tabSelected="1" zoomScale="94" zoomScaleNormal="94" workbookViewId="0">
      <selection activeCell="A2" sqref="A2:I2"/>
    </sheetView>
  </sheetViews>
  <sheetFormatPr baseColWidth="10" defaultColWidth="9.109375" defaultRowHeight="13.2" x14ac:dyDescent="0.25"/>
  <cols>
    <col min="1" max="1" width="21.77734375" style="2" customWidth="1"/>
    <col min="2" max="2" width="10.109375" style="2" customWidth="1"/>
    <col min="3" max="3" width="10.33203125" style="2" customWidth="1"/>
    <col min="4" max="4" width="11.33203125" style="2" customWidth="1"/>
    <col min="5" max="6" width="11" style="2" customWidth="1"/>
    <col min="7" max="8" width="10.77734375" style="2" bestFit="1" customWidth="1"/>
    <col min="9" max="10" width="13.44140625" style="2" customWidth="1"/>
    <col min="11" max="12" width="9.33203125" style="2" customWidth="1"/>
    <col min="13" max="13" width="9.88671875" style="2" customWidth="1"/>
    <col min="14" max="14" width="10.33203125" style="2" customWidth="1"/>
    <col min="15" max="16" width="9.33203125" style="2" customWidth="1"/>
    <col min="17" max="17" width="10" style="2" customWidth="1"/>
    <col min="18" max="18" width="10.33203125" style="2" customWidth="1"/>
    <col min="19" max="16384" width="9.109375" style="2"/>
  </cols>
  <sheetData>
    <row r="1" spans="1:18" x14ac:dyDescent="0.25">
      <c r="A1" s="45" t="s">
        <v>0</v>
      </c>
      <c r="B1" s="46"/>
      <c r="C1" s="46"/>
      <c r="D1" s="46"/>
      <c r="E1" s="46"/>
      <c r="F1" s="46"/>
      <c r="G1" s="46"/>
      <c r="H1" s="46"/>
      <c r="I1" s="46"/>
      <c r="J1" s="1"/>
      <c r="K1" s="1"/>
      <c r="L1" s="1"/>
      <c r="M1" s="1"/>
      <c r="N1" s="1"/>
      <c r="O1" s="1"/>
      <c r="P1" s="1"/>
      <c r="Q1" s="1"/>
      <c r="R1" s="1"/>
    </row>
    <row r="2" spans="1:18" x14ac:dyDescent="0.25">
      <c r="A2" s="47" t="s">
        <v>44</v>
      </c>
      <c r="B2" s="46"/>
      <c r="C2" s="46"/>
      <c r="D2" s="46"/>
      <c r="E2" s="46"/>
      <c r="F2" s="46"/>
      <c r="G2" s="46"/>
      <c r="H2" s="46"/>
      <c r="I2" s="46"/>
      <c r="J2" s="1"/>
      <c r="K2" s="1"/>
      <c r="L2" s="1"/>
      <c r="M2" s="1"/>
      <c r="N2" s="1"/>
      <c r="O2" s="1"/>
      <c r="P2" s="1"/>
      <c r="Q2" s="1"/>
      <c r="R2" s="1"/>
    </row>
    <row r="3" spans="1:18" x14ac:dyDescent="0.25">
      <c r="A3" s="3"/>
      <c r="B3" s="3"/>
      <c r="C3" s="3"/>
      <c r="D3" s="3"/>
      <c r="E3" s="3"/>
      <c r="F3" s="3"/>
      <c r="G3" s="3"/>
      <c r="H3" s="3"/>
      <c r="I3" s="3"/>
      <c r="J3" s="3"/>
      <c r="K3" s="3"/>
      <c r="L3" s="3"/>
      <c r="M3" s="3"/>
      <c r="N3" s="3"/>
      <c r="O3" s="3"/>
      <c r="P3" s="3"/>
      <c r="Q3" s="3"/>
      <c r="R3" s="3"/>
    </row>
    <row r="4" spans="1:18" x14ac:dyDescent="0.25">
      <c r="A4" s="48" t="s">
        <v>1</v>
      </c>
      <c r="B4" s="50" t="s">
        <v>41</v>
      </c>
      <c r="C4" s="50" t="s">
        <v>46</v>
      </c>
      <c r="D4" s="50" t="s">
        <v>42</v>
      </c>
      <c r="E4" s="50" t="s">
        <v>43</v>
      </c>
      <c r="F4" s="54" t="s">
        <v>45</v>
      </c>
      <c r="G4" s="52" t="s">
        <v>47</v>
      </c>
      <c r="H4" s="53"/>
      <c r="I4" s="53"/>
      <c r="J4" s="53"/>
      <c r="K4" s="52" t="s">
        <v>48</v>
      </c>
      <c r="L4" s="53"/>
      <c r="M4" s="53"/>
      <c r="N4" s="53"/>
      <c r="O4" s="53" t="s">
        <v>49</v>
      </c>
      <c r="P4" s="53"/>
      <c r="Q4" s="53"/>
      <c r="R4" s="53"/>
    </row>
    <row r="5" spans="1:18" ht="45" customHeight="1" x14ac:dyDescent="0.25">
      <c r="A5" s="49"/>
      <c r="B5" s="51"/>
      <c r="C5" s="51"/>
      <c r="D5" s="51"/>
      <c r="E5" s="51"/>
      <c r="F5" s="55"/>
      <c r="G5" s="9" t="s">
        <v>2</v>
      </c>
      <c r="H5" s="9" t="s">
        <v>3</v>
      </c>
      <c r="I5" s="9" t="s">
        <v>4</v>
      </c>
      <c r="J5" s="10" t="s">
        <v>5</v>
      </c>
      <c r="K5" s="9" t="s">
        <v>2</v>
      </c>
      <c r="L5" s="9" t="s">
        <v>3</v>
      </c>
      <c r="M5" s="9" t="s">
        <v>4</v>
      </c>
      <c r="N5" s="10" t="s">
        <v>5</v>
      </c>
      <c r="O5" s="11" t="s">
        <v>2</v>
      </c>
      <c r="P5" s="9" t="s">
        <v>3</v>
      </c>
      <c r="Q5" s="9" t="s">
        <v>4</v>
      </c>
      <c r="R5" s="10" t="s">
        <v>5</v>
      </c>
    </row>
    <row r="6" spans="1:18" ht="12.75" customHeight="1" x14ac:dyDescent="0.25">
      <c r="A6" s="12" t="s">
        <v>6</v>
      </c>
      <c r="B6" s="41">
        <v>16746</v>
      </c>
      <c r="C6" s="41">
        <v>16757</v>
      </c>
      <c r="D6" s="41">
        <v>16707</v>
      </c>
      <c r="E6" s="41">
        <v>16699</v>
      </c>
      <c r="F6" s="14">
        <v>16677</v>
      </c>
      <c r="G6" s="13">
        <f>F6-E6</f>
        <v>-22</v>
      </c>
      <c r="H6" s="15">
        <f>F6/E6-1</f>
        <v>-1.3174441583327923E-3</v>
      </c>
      <c r="I6" s="16">
        <f>_xlfn.RANK.EQ(G6,$G$6:$G$37)</f>
        <v>23</v>
      </c>
      <c r="J6" s="17">
        <f>_xlfn.RANK.EQ(H6,$H$6:$H$37)</f>
        <v>24</v>
      </c>
      <c r="K6" s="20">
        <f>F6-D6</f>
        <v>-30</v>
      </c>
      <c r="L6" s="19">
        <f>F6/D6-1</f>
        <v>-1.7956545160711102E-3</v>
      </c>
      <c r="M6" s="20">
        <f>_xlfn.RANK.EQ(K6,$K$6:$K$37)</f>
        <v>26</v>
      </c>
      <c r="N6" s="20">
        <f>_xlfn.RANK.EQ(L6,$L$6:$L$37)</f>
        <v>25</v>
      </c>
      <c r="O6" s="18">
        <f t="shared" ref="O6:O37" si="0">F6-C6</f>
        <v>-80</v>
      </c>
      <c r="P6" s="19">
        <f t="shared" ref="P6:P37" si="1">F6/C6-1</f>
        <v>-4.7741242465835221E-3</v>
      </c>
      <c r="Q6" s="20">
        <f>_xlfn.RANK.EQ(O6,$O$6:$O$37)</f>
        <v>25</v>
      </c>
      <c r="R6" s="17">
        <f>_xlfn.RANK.EQ(P6,$P$6:$P$37)</f>
        <v>24</v>
      </c>
    </row>
    <row r="7" spans="1:18" x14ac:dyDescent="0.25">
      <c r="A7" s="12" t="s">
        <v>7</v>
      </c>
      <c r="B7" s="41">
        <v>44540</v>
      </c>
      <c r="C7" s="41">
        <v>44387</v>
      </c>
      <c r="D7" s="41">
        <v>44653</v>
      </c>
      <c r="E7" s="41">
        <v>44819</v>
      </c>
      <c r="F7" s="14">
        <v>44925</v>
      </c>
      <c r="G7" s="13">
        <f t="shared" ref="G7:G37" si="2">F7-E7</f>
        <v>106</v>
      </c>
      <c r="H7" s="15">
        <f t="shared" ref="H7:H37" si="3">F7/E7-1</f>
        <v>2.3650683861755617E-3</v>
      </c>
      <c r="I7" s="16">
        <f t="shared" ref="I7:I37" si="4">_xlfn.RANK.EQ(G7,$G$6:$G$37)</f>
        <v>3</v>
      </c>
      <c r="J7" s="17">
        <f t="shared" ref="J7:J37" si="5">_xlfn.RANK.EQ(H7,$H$6:$H$37)</f>
        <v>7</v>
      </c>
      <c r="K7" s="20">
        <f t="shared" ref="K7:K37" si="6">F7-D7</f>
        <v>272</v>
      </c>
      <c r="L7" s="19">
        <f t="shared" ref="L7:L37" si="7">F7/D7-1</f>
        <v>6.0914160302778519E-3</v>
      </c>
      <c r="M7" s="20">
        <f t="shared" ref="M7:M37" si="8">_xlfn.RANK.EQ(K7,$K$6:$K$37)</f>
        <v>14</v>
      </c>
      <c r="N7" s="20">
        <f t="shared" ref="N7:N37" si="9">_xlfn.RANK.EQ(L7,$L$6:$L$37)</f>
        <v>14</v>
      </c>
      <c r="O7" s="18">
        <f t="shared" si="0"/>
        <v>538</v>
      </c>
      <c r="P7" s="19">
        <f t="shared" si="1"/>
        <v>1.2120665960754229E-2</v>
      </c>
      <c r="Q7" s="20">
        <f t="shared" ref="Q7:Q37" si="10">_xlfn.RANK.EQ(O7,$O$6:$O$37)</f>
        <v>8</v>
      </c>
      <c r="R7" s="17">
        <f t="shared" ref="R7:R37" si="11">_xlfn.RANK.EQ(P7,$P$6:$P$37)</f>
        <v>13</v>
      </c>
    </row>
    <row r="8" spans="1:18" x14ac:dyDescent="0.25">
      <c r="A8" s="12" t="s">
        <v>8</v>
      </c>
      <c r="B8" s="41">
        <v>13964</v>
      </c>
      <c r="C8" s="41">
        <v>14512</v>
      </c>
      <c r="D8" s="41">
        <v>14759</v>
      </c>
      <c r="E8" s="41">
        <v>15044</v>
      </c>
      <c r="F8" s="14">
        <v>15062</v>
      </c>
      <c r="G8" s="13">
        <f t="shared" si="2"/>
        <v>18</v>
      </c>
      <c r="H8" s="15">
        <f t="shared" si="3"/>
        <v>1.1964902951342449E-3</v>
      </c>
      <c r="I8" s="16">
        <f t="shared" si="4"/>
        <v>14</v>
      </c>
      <c r="J8" s="17">
        <f t="shared" si="5"/>
        <v>13</v>
      </c>
      <c r="K8" s="20">
        <f t="shared" si="6"/>
        <v>303</v>
      </c>
      <c r="L8" s="19">
        <f t="shared" si="7"/>
        <v>2.0529846195541657E-2</v>
      </c>
      <c r="M8" s="20">
        <f t="shared" si="8"/>
        <v>11</v>
      </c>
      <c r="N8" s="20">
        <f t="shared" si="9"/>
        <v>4</v>
      </c>
      <c r="O8" s="18">
        <f t="shared" si="0"/>
        <v>550</v>
      </c>
      <c r="P8" s="19">
        <f t="shared" si="1"/>
        <v>3.7899669239250366E-2</v>
      </c>
      <c r="Q8" s="20">
        <f t="shared" si="10"/>
        <v>7</v>
      </c>
      <c r="R8" s="17">
        <f t="shared" si="11"/>
        <v>2</v>
      </c>
    </row>
    <row r="9" spans="1:18" x14ac:dyDescent="0.25">
      <c r="A9" s="12" t="s">
        <v>9</v>
      </c>
      <c r="B9" s="41">
        <v>6254</v>
      </c>
      <c r="C9" s="41">
        <v>6365</v>
      </c>
      <c r="D9" s="41">
        <v>6418</v>
      </c>
      <c r="E9" s="41">
        <v>6477</v>
      </c>
      <c r="F9" s="14">
        <v>6386</v>
      </c>
      <c r="G9" s="13">
        <f t="shared" si="2"/>
        <v>-91</v>
      </c>
      <c r="H9" s="15">
        <f t="shared" si="3"/>
        <v>-1.4049714373938538E-2</v>
      </c>
      <c r="I9" s="16">
        <f t="shared" si="4"/>
        <v>31</v>
      </c>
      <c r="J9" s="17">
        <f t="shared" si="5"/>
        <v>32</v>
      </c>
      <c r="K9" s="20">
        <f t="shared" si="6"/>
        <v>-32</v>
      </c>
      <c r="L9" s="19">
        <f t="shared" si="7"/>
        <v>-4.9859769398566955E-3</v>
      </c>
      <c r="M9" s="20">
        <f t="shared" si="8"/>
        <v>27</v>
      </c>
      <c r="N9" s="20">
        <f t="shared" si="9"/>
        <v>29</v>
      </c>
      <c r="O9" s="18">
        <f t="shared" si="0"/>
        <v>21</v>
      </c>
      <c r="P9" s="19">
        <f t="shared" si="1"/>
        <v>3.2992930086410688E-3</v>
      </c>
      <c r="Q9" s="20">
        <f t="shared" si="10"/>
        <v>23</v>
      </c>
      <c r="R9" s="17">
        <f t="shared" si="11"/>
        <v>20</v>
      </c>
    </row>
    <row r="10" spans="1:18" x14ac:dyDescent="0.25">
      <c r="A10" s="12" t="s">
        <v>10</v>
      </c>
      <c r="B10" s="41">
        <v>14789</v>
      </c>
      <c r="C10" s="41">
        <v>14813</v>
      </c>
      <c r="D10" s="41">
        <v>14786</v>
      </c>
      <c r="E10" s="41">
        <v>15036</v>
      </c>
      <c r="F10" s="14">
        <v>15078</v>
      </c>
      <c r="G10" s="13">
        <f t="shared" si="2"/>
        <v>42</v>
      </c>
      <c r="H10" s="15">
        <f t="shared" si="3"/>
        <v>2.7932960893854997E-3</v>
      </c>
      <c r="I10" s="16">
        <f t="shared" si="4"/>
        <v>12</v>
      </c>
      <c r="J10" s="17">
        <f t="shared" si="5"/>
        <v>6</v>
      </c>
      <c r="K10" s="20">
        <f t="shared" si="6"/>
        <v>292</v>
      </c>
      <c r="L10" s="19">
        <f t="shared" si="7"/>
        <v>1.9748410658731341E-2</v>
      </c>
      <c r="M10" s="20">
        <f t="shared" si="8"/>
        <v>12</v>
      </c>
      <c r="N10" s="20">
        <f t="shared" si="9"/>
        <v>5</v>
      </c>
      <c r="O10" s="18">
        <f t="shared" si="0"/>
        <v>265</v>
      </c>
      <c r="P10" s="19">
        <f t="shared" si="1"/>
        <v>1.7889691487207093E-2</v>
      </c>
      <c r="Q10" s="20">
        <f t="shared" si="10"/>
        <v>15</v>
      </c>
      <c r="R10" s="17">
        <f t="shared" si="11"/>
        <v>8</v>
      </c>
    </row>
    <row r="11" spans="1:18" x14ac:dyDescent="0.25">
      <c r="A11" s="12" t="s">
        <v>11</v>
      </c>
      <c r="B11" s="41">
        <v>42167</v>
      </c>
      <c r="C11" s="41">
        <v>42398</v>
      </c>
      <c r="D11" s="41">
        <v>42300</v>
      </c>
      <c r="E11" s="41">
        <v>42655</v>
      </c>
      <c r="F11" s="14">
        <v>42667</v>
      </c>
      <c r="G11" s="13">
        <f t="shared" si="2"/>
        <v>12</v>
      </c>
      <c r="H11" s="15">
        <f t="shared" si="3"/>
        <v>2.8132692533122672E-4</v>
      </c>
      <c r="I11" s="16">
        <f t="shared" si="4"/>
        <v>16</v>
      </c>
      <c r="J11" s="17">
        <f t="shared" si="5"/>
        <v>16</v>
      </c>
      <c r="K11" s="20">
        <f t="shared" si="6"/>
        <v>367</v>
      </c>
      <c r="L11" s="19">
        <f t="shared" si="7"/>
        <v>8.6761229314420429E-3</v>
      </c>
      <c r="M11" s="20">
        <f t="shared" si="8"/>
        <v>8</v>
      </c>
      <c r="N11" s="20">
        <f t="shared" si="9"/>
        <v>13</v>
      </c>
      <c r="O11" s="18">
        <f t="shared" si="0"/>
        <v>269</v>
      </c>
      <c r="P11" s="19">
        <f t="shared" si="1"/>
        <v>6.34463889806125E-3</v>
      </c>
      <c r="Q11" s="20">
        <f t="shared" si="10"/>
        <v>14</v>
      </c>
      <c r="R11" s="17">
        <f t="shared" si="11"/>
        <v>17</v>
      </c>
    </row>
    <row r="12" spans="1:18" x14ac:dyDescent="0.25">
      <c r="A12" s="12" t="s">
        <v>12</v>
      </c>
      <c r="B12" s="41">
        <v>125199</v>
      </c>
      <c r="C12" s="41">
        <v>126772</v>
      </c>
      <c r="D12" s="41">
        <v>126560</v>
      </c>
      <c r="E12" s="41">
        <v>127010</v>
      </c>
      <c r="F12" s="14">
        <v>127233</v>
      </c>
      <c r="G12" s="13">
        <f t="shared" si="2"/>
        <v>223</v>
      </c>
      <c r="H12" s="15">
        <f t="shared" si="3"/>
        <v>1.7557672624202159E-3</v>
      </c>
      <c r="I12" s="16">
        <f t="shared" si="4"/>
        <v>1</v>
      </c>
      <c r="J12" s="17">
        <f t="shared" si="5"/>
        <v>10</v>
      </c>
      <c r="K12" s="20">
        <f t="shared" si="6"/>
        <v>673</v>
      </c>
      <c r="L12" s="19">
        <f t="shared" si="7"/>
        <v>5.3176359039190935E-3</v>
      </c>
      <c r="M12" s="20">
        <f t="shared" si="8"/>
        <v>4</v>
      </c>
      <c r="N12" s="20">
        <f t="shared" si="9"/>
        <v>15</v>
      </c>
      <c r="O12" s="18">
        <f t="shared" si="0"/>
        <v>461</v>
      </c>
      <c r="P12" s="19">
        <f t="shared" si="1"/>
        <v>3.6364496892058451E-3</v>
      </c>
      <c r="Q12" s="20">
        <f t="shared" si="10"/>
        <v>9</v>
      </c>
      <c r="R12" s="17">
        <f t="shared" si="11"/>
        <v>19</v>
      </c>
    </row>
    <row r="13" spans="1:18" x14ac:dyDescent="0.25">
      <c r="A13" s="12" t="s">
        <v>13</v>
      </c>
      <c r="B13" s="41">
        <v>35642</v>
      </c>
      <c r="C13" s="41">
        <v>35784</v>
      </c>
      <c r="D13" s="41">
        <v>35695</v>
      </c>
      <c r="E13" s="41">
        <v>35796</v>
      </c>
      <c r="F13" s="14">
        <v>35806</v>
      </c>
      <c r="G13" s="13">
        <f t="shared" si="2"/>
        <v>10</v>
      </c>
      <c r="H13" s="15">
        <f t="shared" si="3"/>
        <v>2.7936082243829041E-4</v>
      </c>
      <c r="I13" s="16">
        <f t="shared" si="4"/>
        <v>17</v>
      </c>
      <c r="J13" s="17">
        <f t="shared" si="5"/>
        <v>17</v>
      </c>
      <c r="K13" s="20">
        <f t="shared" si="6"/>
        <v>111</v>
      </c>
      <c r="L13" s="19">
        <f t="shared" si="7"/>
        <v>3.1096792267824025E-3</v>
      </c>
      <c r="M13" s="20">
        <f t="shared" si="8"/>
        <v>18</v>
      </c>
      <c r="N13" s="20">
        <f t="shared" si="9"/>
        <v>19</v>
      </c>
      <c r="O13" s="18">
        <f t="shared" si="0"/>
        <v>22</v>
      </c>
      <c r="P13" s="19">
        <f t="shared" si="1"/>
        <v>6.1479991057455941E-4</v>
      </c>
      <c r="Q13" s="20">
        <f t="shared" si="10"/>
        <v>22</v>
      </c>
      <c r="R13" s="17">
        <f t="shared" si="11"/>
        <v>23</v>
      </c>
    </row>
    <row r="14" spans="1:18" x14ac:dyDescent="0.25">
      <c r="A14" s="12" t="s">
        <v>14</v>
      </c>
      <c r="B14" s="41">
        <v>11397</v>
      </c>
      <c r="C14" s="41">
        <v>11563</v>
      </c>
      <c r="D14" s="41">
        <v>11673</v>
      </c>
      <c r="E14" s="41">
        <v>11728</v>
      </c>
      <c r="F14" s="14">
        <v>11717</v>
      </c>
      <c r="G14" s="13">
        <f t="shared" si="2"/>
        <v>-11</v>
      </c>
      <c r="H14" s="15">
        <f t="shared" si="3"/>
        <v>-9.3792633015010729E-4</v>
      </c>
      <c r="I14" s="16">
        <f t="shared" si="4"/>
        <v>20</v>
      </c>
      <c r="J14" s="17">
        <f t="shared" si="5"/>
        <v>23</v>
      </c>
      <c r="K14" s="20">
        <f t="shared" si="6"/>
        <v>44</v>
      </c>
      <c r="L14" s="19">
        <f t="shared" si="7"/>
        <v>3.7693823353037725E-3</v>
      </c>
      <c r="M14" s="20">
        <f t="shared" si="8"/>
        <v>20</v>
      </c>
      <c r="N14" s="20">
        <f t="shared" si="9"/>
        <v>16</v>
      </c>
      <c r="O14" s="18">
        <f t="shared" si="0"/>
        <v>154</v>
      </c>
      <c r="P14" s="19">
        <f t="shared" si="1"/>
        <v>1.331834299057344E-2</v>
      </c>
      <c r="Q14" s="20">
        <f t="shared" si="10"/>
        <v>18</v>
      </c>
      <c r="R14" s="17">
        <f t="shared" si="11"/>
        <v>11</v>
      </c>
    </row>
    <row r="15" spans="1:18" x14ac:dyDescent="0.25">
      <c r="A15" s="12" t="s">
        <v>15</v>
      </c>
      <c r="B15" s="41">
        <v>14609</v>
      </c>
      <c r="C15" s="41">
        <v>14641</v>
      </c>
      <c r="D15" s="41">
        <v>14532</v>
      </c>
      <c r="E15" s="41">
        <v>14586</v>
      </c>
      <c r="F15" s="14">
        <v>14508</v>
      </c>
      <c r="G15" s="13">
        <f t="shared" si="2"/>
        <v>-78</v>
      </c>
      <c r="H15" s="15">
        <f t="shared" si="3"/>
        <v>-5.3475935828877219E-3</v>
      </c>
      <c r="I15" s="16">
        <f t="shared" si="4"/>
        <v>30</v>
      </c>
      <c r="J15" s="17">
        <f t="shared" si="5"/>
        <v>31</v>
      </c>
      <c r="K15" s="20">
        <f t="shared" si="6"/>
        <v>-24</v>
      </c>
      <c r="L15" s="19">
        <f t="shared" si="7"/>
        <v>-1.6515276630884035E-3</v>
      </c>
      <c r="M15" s="20">
        <f t="shared" si="8"/>
        <v>25</v>
      </c>
      <c r="N15" s="20">
        <f t="shared" si="9"/>
        <v>24</v>
      </c>
      <c r="O15" s="18">
        <f t="shared" si="0"/>
        <v>-133</v>
      </c>
      <c r="P15" s="19">
        <f t="shared" si="1"/>
        <v>-9.0840789563554347E-3</v>
      </c>
      <c r="Q15" s="20">
        <f t="shared" si="10"/>
        <v>26</v>
      </c>
      <c r="R15" s="17">
        <f t="shared" si="11"/>
        <v>27</v>
      </c>
    </row>
    <row r="16" spans="1:18" x14ac:dyDescent="0.25">
      <c r="A16" s="12" t="s">
        <v>16</v>
      </c>
      <c r="B16" s="41">
        <v>77044</v>
      </c>
      <c r="C16" s="41">
        <v>78218</v>
      </c>
      <c r="D16" s="41">
        <v>78074</v>
      </c>
      <c r="E16" s="41">
        <v>78213</v>
      </c>
      <c r="F16" s="14">
        <v>78294</v>
      </c>
      <c r="G16" s="13">
        <f t="shared" si="2"/>
        <v>81</v>
      </c>
      <c r="H16" s="15">
        <f t="shared" si="3"/>
        <v>1.0356334624679331E-3</v>
      </c>
      <c r="I16" s="16">
        <f t="shared" si="4"/>
        <v>6</v>
      </c>
      <c r="J16" s="17">
        <f t="shared" si="5"/>
        <v>14</v>
      </c>
      <c r="K16" s="20">
        <f t="shared" si="6"/>
        <v>220</v>
      </c>
      <c r="L16" s="19">
        <f t="shared" si="7"/>
        <v>2.8178394856162026E-3</v>
      </c>
      <c r="M16" s="20">
        <f t="shared" si="8"/>
        <v>15</v>
      </c>
      <c r="N16" s="20">
        <f t="shared" si="9"/>
        <v>20</v>
      </c>
      <c r="O16" s="18">
        <f t="shared" si="0"/>
        <v>76</v>
      </c>
      <c r="P16" s="19">
        <f t="shared" si="1"/>
        <v>9.7164335574939642E-4</v>
      </c>
      <c r="Q16" s="20">
        <f t="shared" si="10"/>
        <v>19</v>
      </c>
      <c r="R16" s="17">
        <f t="shared" si="11"/>
        <v>22</v>
      </c>
    </row>
    <row r="17" spans="1:18" x14ac:dyDescent="0.25">
      <c r="A17" s="12" t="s">
        <v>17</v>
      </c>
      <c r="B17" s="41">
        <v>49358</v>
      </c>
      <c r="C17" s="41">
        <v>49725</v>
      </c>
      <c r="D17" s="41">
        <v>49507</v>
      </c>
      <c r="E17" s="41">
        <v>49925</v>
      </c>
      <c r="F17" s="14">
        <v>50002</v>
      </c>
      <c r="G17" s="13">
        <f t="shared" si="2"/>
        <v>77</v>
      </c>
      <c r="H17" s="15">
        <f t="shared" si="3"/>
        <v>1.542313470205281E-3</v>
      </c>
      <c r="I17" s="16">
        <f t="shared" si="4"/>
        <v>8</v>
      </c>
      <c r="J17" s="17">
        <f t="shared" si="5"/>
        <v>11</v>
      </c>
      <c r="K17" s="20">
        <f t="shared" si="6"/>
        <v>495</v>
      </c>
      <c r="L17" s="19">
        <f t="shared" si="7"/>
        <v>9.9985860585372066E-3</v>
      </c>
      <c r="M17" s="20">
        <f t="shared" si="8"/>
        <v>6</v>
      </c>
      <c r="N17" s="20">
        <f t="shared" si="9"/>
        <v>12</v>
      </c>
      <c r="O17" s="18">
        <f t="shared" si="0"/>
        <v>277</v>
      </c>
      <c r="P17" s="19">
        <f t="shared" si="1"/>
        <v>5.5706385118150514E-3</v>
      </c>
      <c r="Q17" s="20">
        <f t="shared" si="10"/>
        <v>13</v>
      </c>
      <c r="R17" s="17">
        <f t="shared" si="11"/>
        <v>18</v>
      </c>
    </row>
    <row r="18" spans="1:18" x14ac:dyDescent="0.25">
      <c r="A18" s="12" t="s">
        <v>18</v>
      </c>
      <c r="B18" s="41">
        <v>13674</v>
      </c>
      <c r="C18" s="41">
        <v>13710</v>
      </c>
      <c r="D18" s="41">
        <v>13719</v>
      </c>
      <c r="E18" s="41">
        <v>13538</v>
      </c>
      <c r="F18" s="14">
        <v>13478</v>
      </c>
      <c r="G18" s="13">
        <f t="shared" si="2"/>
        <v>-60</v>
      </c>
      <c r="H18" s="15">
        <f t="shared" si="3"/>
        <v>-4.4319692716797698E-3</v>
      </c>
      <c r="I18" s="16">
        <f t="shared" si="4"/>
        <v>28</v>
      </c>
      <c r="J18" s="17">
        <f t="shared" si="5"/>
        <v>30</v>
      </c>
      <c r="K18" s="20">
        <f t="shared" si="6"/>
        <v>-241</v>
      </c>
      <c r="L18" s="19">
        <f t="shared" si="7"/>
        <v>-1.7566878052336143E-2</v>
      </c>
      <c r="M18" s="20">
        <f t="shared" si="8"/>
        <v>32</v>
      </c>
      <c r="N18" s="20">
        <f t="shared" si="9"/>
        <v>32</v>
      </c>
      <c r="O18" s="18">
        <f t="shared" si="0"/>
        <v>-232</v>
      </c>
      <c r="P18" s="19">
        <f t="shared" si="1"/>
        <v>-1.6921954777534665E-2</v>
      </c>
      <c r="Q18" s="20">
        <f t="shared" si="10"/>
        <v>28</v>
      </c>
      <c r="R18" s="17">
        <f t="shared" si="11"/>
        <v>31</v>
      </c>
    </row>
    <row r="19" spans="1:18" x14ac:dyDescent="0.25">
      <c r="A19" s="12" t="s">
        <v>19</v>
      </c>
      <c r="B19" s="41">
        <v>15980</v>
      </c>
      <c r="C19" s="41">
        <v>16207</v>
      </c>
      <c r="D19" s="41">
        <v>16245</v>
      </c>
      <c r="E19" s="41">
        <v>16528</v>
      </c>
      <c r="F19" s="14">
        <v>16582</v>
      </c>
      <c r="G19" s="13">
        <f t="shared" si="2"/>
        <v>54</v>
      </c>
      <c r="H19" s="15">
        <f t="shared" si="3"/>
        <v>3.2671829622459292E-3</v>
      </c>
      <c r="I19" s="16">
        <f t="shared" si="4"/>
        <v>11</v>
      </c>
      <c r="J19" s="17">
        <f t="shared" si="5"/>
        <v>4</v>
      </c>
      <c r="K19" s="20">
        <f t="shared" si="6"/>
        <v>337</v>
      </c>
      <c r="L19" s="19">
        <f t="shared" si="7"/>
        <v>2.0744844567559317E-2</v>
      </c>
      <c r="M19" s="20">
        <f t="shared" si="8"/>
        <v>10</v>
      </c>
      <c r="N19" s="20">
        <f t="shared" si="9"/>
        <v>3</v>
      </c>
      <c r="O19" s="18">
        <f t="shared" si="0"/>
        <v>375</v>
      </c>
      <c r="P19" s="19">
        <f t="shared" si="1"/>
        <v>2.3138150182020034E-2</v>
      </c>
      <c r="Q19" s="20">
        <f t="shared" si="10"/>
        <v>12</v>
      </c>
      <c r="R19" s="17">
        <f t="shared" si="11"/>
        <v>6</v>
      </c>
    </row>
    <row r="20" spans="1:18" x14ac:dyDescent="0.25">
      <c r="A20" s="21" t="s">
        <v>20</v>
      </c>
      <c r="B20" s="42">
        <v>103251</v>
      </c>
      <c r="C20" s="42">
        <v>105078</v>
      </c>
      <c r="D20" s="42">
        <v>105675</v>
      </c>
      <c r="E20" s="42">
        <v>106987</v>
      </c>
      <c r="F20" s="23">
        <v>107086</v>
      </c>
      <c r="G20" s="22">
        <f t="shared" si="2"/>
        <v>99</v>
      </c>
      <c r="H20" s="24">
        <f t="shared" si="3"/>
        <v>9.2534607008332159E-4</v>
      </c>
      <c r="I20" s="25">
        <f t="shared" si="4"/>
        <v>4</v>
      </c>
      <c r="J20" s="26">
        <f t="shared" si="5"/>
        <v>15</v>
      </c>
      <c r="K20" s="29">
        <f t="shared" si="6"/>
        <v>1411</v>
      </c>
      <c r="L20" s="28">
        <f t="shared" si="7"/>
        <v>1.3352259285545287E-2</v>
      </c>
      <c r="M20" s="29">
        <f t="shared" si="8"/>
        <v>1</v>
      </c>
      <c r="N20" s="29">
        <f t="shared" si="9"/>
        <v>9</v>
      </c>
      <c r="O20" s="27">
        <f t="shared" si="0"/>
        <v>2008</v>
      </c>
      <c r="P20" s="28">
        <f t="shared" si="1"/>
        <v>1.9109613810692982E-2</v>
      </c>
      <c r="Q20" s="29">
        <f>_xlfn.RANK.EQ(O20,$O$6:$O$37)</f>
        <v>1</v>
      </c>
      <c r="R20" s="26">
        <f t="shared" si="11"/>
        <v>7</v>
      </c>
    </row>
    <row r="21" spans="1:18" x14ac:dyDescent="0.25">
      <c r="A21" s="12" t="s">
        <v>21</v>
      </c>
      <c r="B21" s="41">
        <v>37104</v>
      </c>
      <c r="C21" s="41">
        <v>37185</v>
      </c>
      <c r="D21" s="41">
        <v>37170</v>
      </c>
      <c r="E21" s="41">
        <v>37043</v>
      </c>
      <c r="F21" s="14">
        <v>36933</v>
      </c>
      <c r="G21" s="13">
        <f t="shared" si="2"/>
        <v>-110</v>
      </c>
      <c r="H21" s="15">
        <f t="shared" si="3"/>
        <v>-2.9695219069729717E-3</v>
      </c>
      <c r="I21" s="16">
        <f t="shared" si="4"/>
        <v>32</v>
      </c>
      <c r="J21" s="17">
        <f t="shared" si="5"/>
        <v>28</v>
      </c>
      <c r="K21" s="20">
        <f t="shared" si="6"/>
        <v>-237</v>
      </c>
      <c r="L21" s="19">
        <f t="shared" si="7"/>
        <v>-6.3761097659402743E-3</v>
      </c>
      <c r="M21" s="20">
        <f t="shared" si="8"/>
        <v>31</v>
      </c>
      <c r="N21" s="20">
        <f t="shared" si="9"/>
        <v>30</v>
      </c>
      <c r="O21" s="18">
        <f t="shared" si="0"/>
        <v>-252</v>
      </c>
      <c r="P21" s="19">
        <f t="shared" si="1"/>
        <v>-6.7769261799112135E-3</v>
      </c>
      <c r="Q21" s="20">
        <f t="shared" si="10"/>
        <v>29</v>
      </c>
      <c r="R21" s="17">
        <f t="shared" si="11"/>
        <v>26</v>
      </c>
    </row>
    <row r="22" spans="1:18" x14ac:dyDescent="0.25">
      <c r="A22" s="12" t="s">
        <v>22</v>
      </c>
      <c r="B22" s="41">
        <v>12579</v>
      </c>
      <c r="C22" s="41">
        <v>12659</v>
      </c>
      <c r="D22" s="41">
        <v>12596</v>
      </c>
      <c r="E22" s="41">
        <v>12593</v>
      </c>
      <c r="F22" s="14">
        <v>12588</v>
      </c>
      <c r="G22" s="13">
        <f t="shared" si="2"/>
        <v>-5</v>
      </c>
      <c r="H22" s="15">
        <f t="shared" si="3"/>
        <v>-3.9704597792422636E-4</v>
      </c>
      <c r="I22" s="16">
        <f t="shared" si="4"/>
        <v>18</v>
      </c>
      <c r="J22" s="17">
        <f t="shared" si="5"/>
        <v>19</v>
      </c>
      <c r="K22" s="20">
        <f t="shared" si="6"/>
        <v>-8</v>
      </c>
      <c r="L22" s="19">
        <f t="shared" si="7"/>
        <v>-6.3512226103523695E-4</v>
      </c>
      <c r="M22" s="20">
        <f t="shared" si="8"/>
        <v>23</v>
      </c>
      <c r="N22" s="20">
        <f t="shared" si="9"/>
        <v>23</v>
      </c>
      <c r="O22" s="18">
        <f t="shared" si="0"/>
        <v>-71</v>
      </c>
      <c r="P22" s="19">
        <f t="shared" si="1"/>
        <v>-5.6086578718698155E-3</v>
      </c>
      <c r="Q22" s="20">
        <f t="shared" si="10"/>
        <v>24</v>
      </c>
      <c r="R22" s="17">
        <f t="shared" si="11"/>
        <v>25</v>
      </c>
    </row>
    <row r="23" spans="1:18" x14ac:dyDescent="0.25">
      <c r="A23" s="12" t="s">
        <v>23</v>
      </c>
      <c r="B23" s="41">
        <v>13590</v>
      </c>
      <c r="C23" s="41">
        <v>13706</v>
      </c>
      <c r="D23" s="41">
        <v>13869</v>
      </c>
      <c r="E23" s="41">
        <v>13891</v>
      </c>
      <c r="F23" s="14">
        <v>13884</v>
      </c>
      <c r="G23" s="13">
        <f t="shared" si="2"/>
        <v>-7</v>
      </c>
      <c r="H23" s="15">
        <f t="shared" si="3"/>
        <v>-5.0392340364269206E-4</v>
      </c>
      <c r="I23" s="16">
        <f t="shared" si="4"/>
        <v>19</v>
      </c>
      <c r="J23" s="17">
        <f t="shared" si="5"/>
        <v>20</v>
      </c>
      <c r="K23" s="20">
        <f t="shared" si="6"/>
        <v>15</v>
      </c>
      <c r="L23" s="19">
        <f t="shared" si="7"/>
        <v>1.0815487778499389E-3</v>
      </c>
      <c r="M23" s="20">
        <f t="shared" si="8"/>
        <v>21</v>
      </c>
      <c r="N23" s="20">
        <f t="shared" si="9"/>
        <v>21</v>
      </c>
      <c r="O23" s="18">
        <f t="shared" si="0"/>
        <v>178</v>
      </c>
      <c r="P23" s="19">
        <f t="shared" si="1"/>
        <v>1.298701298701288E-2</v>
      </c>
      <c r="Q23" s="20">
        <f t="shared" si="10"/>
        <v>16</v>
      </c>
      <c r="R23" s="17">
        <f t="shared" si="11"/>
        <v>12</v>
      </c>
    </row>
    <row r="24" spans="1:18" x14ac:dyDescent="0.25">
      <c r="A24" s="12" t="s">
        <v>24</v>
      </c>
      <c r="B24" s="41">
        <v>74823</v>
      </c>
      <c r="C24" s="41">
        <v>75889</v>
      </c>
      <c r="D24" s="41">
        <v>76087</v>
      </c>
      <c r="E24" s="41">
        <v>76924</v>
      </c>
      <c r="F24" s="14">
        <v>77082</v>
      </c>
      <c r="G24" s="13">
        <f t="shared" si="2"/>
        <v>158</v>
      </c>
      <c r="H24" s="15">
        <f t="shared" si="3"/>
        <v>2.0539753522956783E-3</v>
      </c>
      <c r="I24" s="16">
        <f t="shared" si="4"/>
        <v>2</v>
      </c>
      <c r="J24" s="17">
        <f t="shared" si="5"/>
        <v>9</v>
      </c>
      <c r="K24" s="20">
        <f t="shared" si="6"/>
        <v>995</v>
      </c>
      <c r="L24" s="19">
        <f t="shared" si="7"/>
        <v>1.3077135384494065E-2</v>
      </c>
      <c r="M24" s="20">
        <f t="shared" si="8"/>
        <v>2</v>
      </c>
      <c r="N24" s="20">
        <f t="shared" si="9"/>
        <v>10</v>
      </c>
      <c r="O24" s="18">
        <f t="shared" si="0"/>
        <v>1193</v>
      </c>
      <c r="P24" s="19">
        <f t="shared" si="1"/>
        <v>1.5720328374336123E-2</v>
      </c>
      <c r="Q24" s="20">
        <f t="shared" si="10"/>
        <v>3</v>
      </c>
      <c r="R24" s="17">
        <f t="shared" si="11"/>
        <v>10</v>
      </c>
    </row>
    <row r="25" spans="1:18" x14ac:dyDescent="0.25">
      <c r="A25" s="12" t="s">
        <v>25</v>
      </c>
      <c r="B25" s="41">
        <v>14401</v>
      </c>
      <c r="C25" s="41">
        <v>14490</v>
      </c>
      <c r="D25" s="41">
        <v>14448</v>
      </c>
      <c r="E25" s="41">
        <v>14641</v>
      </c>
      <c r="F25" s="14">
        <v>14659</v>
      </c>
      <c r="G25" s="13">
        <f t="shared" si="2"/>
        <v>18</v>
      </c>
      <c r="H25" s="15">
        <f t="shared" si="3"/>
        <v>1.2294242196571048E-3</v>
      </c>
      <c r="I25" s="16">
        <f t="shared" si="4"/>
        <v>14</v>
      </c>
      <c r="J25" s="17">
        <f t="shared" si="5"/>
        <v>12</v>
      </c>
      <c r="K25" s="20">
        <f t="shared" si="6"/>
        <v>211</v>
      </c>
      <c r="L25" s="19">
        <f t="shared" si="7"/>
        <v>1.4604097452934672E-2</v>
      </c>
      <c r="M25" s="20">
        <f t="shared" si="8"/>
        <v>16</v>
      </c>
      <c r="N25" s="20">
        <f t="shared" si="9"/>
        <v>8</v>
      </c>
      <c r="O25" s="18">
        <f t="shared" si="0"/>
        <v>169</v>
      </c>
      <c r="P25" s="19">
        <f t="shared" si="1"/>
        <v>1.1663216011042143E-2</v>
      </c>
      <c r="Q25" s="20">
        <f t="shared" si="10"/>
        <v>17</v>
      </c>
      <c r="R25" s="17">
        <f t="shared" si="11"/>
        <v>15</v>
      </c>
    </row>
    <row r="26" spans="1:18" x14ac:dyDescent="0.25">
      <c r="A26" s="12" t="s">
        <v>26</v>
      </c>
      <c r="B26" s="41">
        <v>34423</v>
      </c>
      <c r="C26" s="41">
        <v>34766</v>
      </c>
      <c r="D26" s="41">
        <v>35020</v>
      </c>
      <c r="E26" s="41">
        <v>35406</v>
      </c>
      <c r="F26" s="14">
        <v>35386</v>
      </c>
      <c r="G26" s="13">
        <f t="shared" si="2"/>
        <v>-20</v>
      </c>
      <c r="H26" s="15">
        <f t="shared" si="3"/>
        <v>-5.648760097158867E-4</v>
      </c>
      <c r="I26" s="16">
        <f t="shared" si="4"/>
        <v>22</v>
      </c>
      <c r="J26" s="17">
        <f t="shared" si="5"/>
        <v>21</v>
      </c>
      <c r="K26" s="20">
        <f t="shared" si="6"/>
        <v>366</v>
      </c>
      <c r="L26" s="19">
        <f t="shared" si="7"/>
        <v>1.0451170759566031E-2</v>
      </c>
      <c r="M26" s="20">
        <f t="shared" si="8"/>
        <v>9</v>
      </c>
      <c r="N26" s="20">
        <f t="shared" si="9"/>
        <v>11</v>
      </c>
      <c r="O26" s="18">
        <f t="shared" si="0"/>
        <v>620</v>
      </c>
      <c r="P26" s="19">
        <f t="shared" si="1"/>
        <v>1.7833515503653086E-2</v>
      </c>
      <c r="Q26" s="20">
        <f t="shared" si="10"/>
        <v>6</v>
      </c>
      <c r="R26" s="17">
        <f t="shared" si="11"/>
        <v>9</v>
      </c>
    </row>
    <row r="27" spans="1:18" x14ac:dyDescent="0.25">
      <c r="A27" s="12" t="s">
        <v>27</v>
      </c>
      <c r="B27" s="41">
        <v>28507</v>
      </c>
      <c r="C27" s="41">
        <v>29396</v>
      </c>
      <c r="D27" s="41">
        <v>29588</v>
      </c>
      <c r="E27" s="41">
        <v>30029</v>
      </c>
      <c r="F27" s="14">
        <v>30096</v>
      </c>
      <c r="G27" s="13">
        <f t="shared" si="2"/>
        <v>67</v>
      </c>
      <c r="H27" s="15">
        <f t="shared" si="3"/>
        <v>2.2311765293550057E-3</v>
      </c>
      <c r="I27" s="16">
        <f t="shared" si="4"/>
        <v>10</v>
      </c>
      <c r="J27" s="17">
        <f t="shared" si="5"/>
        <v>8</v>
      </c>
      <c r="K27" s="20">
        <f t="shared" si="6"/>
        <v>508</v>
      </c>
      <c r="L27" s="19">
        <f t="shared" si="7"/>
        <v>1.716912261727721E-2</v>
      </c>
      <c r="M27" s="20">
        <f t="shared" si="8"/>
        <v>5</v>
      </c>
      <c r="N27" s="20">
        <f t="shared" si="9"/>
        <v>7</v>
      </c>
      <c r="O27" s="18">
        <f t="shared" si="0"/>
        <v>700</v>
      </c>
      <c r="P27" s="19">
        <f t="shared" si="1"/>
        <v>2.3812763641311685E-2</v>
      </c>
      <c r="Q27" s="20">
        <f t="shared" si="10"/>
        <v>4</v>
      </c>
      <c r="R27" s="17">
        <f t="shared" si="11"/>
        <v>5</v>
      </c>
    </row>
    <row r="28" spans="1:18" x14ac:dyDescent="0.25">
      <c r="A28" s="12" t="s">
        <v>28</v>
      </c>
      <c r="B28" s="41">
        <v>19275</v>
      </c>
      <c r="C28" s="41">
        <v>20179</v>
      </c>
      <c r="D28" s="41">
        <v>20714</v>
      </c>
      <c r="E28" s="41">
        <v>21379</v>
      </c>
      <c r="F28" s="14">
        <v>21447</v>
      </c>
      <c r="G28" s="13">
        <f t="shared" si="2"/>
        <v>68</v>
      </c>
      <c r="H28" s="15">
        <f t="shared" si="3"/>
        <v>3.1806913326162256E-3</v>
      </c>
      <c r="I28" s="16">
        <f t="shared" si="4"/>
        <v>9</v>
      </c>
      <c r="J28" s="17">
        <f t="shared" si="5"/>
        <v>5</v>
      </c>
      <c r="K28" s="20">
        <f t="shared" si="6"/>
        <v>733</v>
      </c>
      <c r="L28" s="19">
        <f t="shared" si="7"/>
        <v>3.538669498889635E-2</v>
      </c>
      <c r="M28" s="20">
        <f t="shared" si="8"/>
        <v>3</v>
      </c>
      <c r="N28" s="20">
        <f t="shared" si="9"/>
        <v>1</v>
      </c>
      <c r="O28" s="18">
        <f t="shared" si="0"/>
        <v>1268</v>
      </c>
      <c r="P28" s="19">
        <f t="shared" si="1"/>
        <v>6.2837603449130253E-2</v>
      </c>
      <c r="Q28" s="20">
        <f t="shared" si="10"/>
        <v>2</v>
      </c>
      <c r="R28" s="17">
        <f t="shared" si="11"/>
        <v>1</v>
      </c>
    </row>
    <row r="29" spans="1:18" x14ac:dyDescent="0.25">
      <c r="A29" s="12" t="s">
        <v>29</v>
      </c>
      <c r="B29" s="41">
        <v>23707</v>
      </c>
      <c r="C29" s="41">
        <v>23810</v>
      </c>
      <c r="D29" s="41">
        <v>23802</v>
      </c>
      <c r="E29" s="41">
        <v>23926</v>
      </c>
      <c r="F29" s="14">
        <v>23881</v>
      </c>
      <c r="G29" s="13">
        <f t="shared" si="2"/>
        <v>-45</v>
      </c>
      <c r="H29" s="15">
        <f t="shared" si="3"/>
        <v>-1.880799130652866E-3</v>
      </c>
      <c r="I29" s="16">
        <f t="shared" si="4"/>
        <v>25</v>
      </c>
      <c r="J29" s="17">
        <f t="shared" si="5"/>
        <v>27</v>
      </c>
      <c r="K29" s="20">
        <f t="shared" si="6"/>
        <v>79</v>
      </c>
      <c r="L29" s="19">
        <f t="shared" si="7"/>
        <v>3.3190488194270173E-3</v>
      </c>
      <c r="M29" s="20">
        <f t="shared" si="8"/>
        <v>19</v>
      </c>
      <c r="N29" s="20">
        <f t="shared" si="9"/>
        <v>18</v>
      </c>
      <c r="O29" s="18">
        <f t="shared" si="0"/>
        <v>71</v>
      </c>
      <c r="P29" s="19">
        <f t="shared" si="1"/>
        <v>2.9819403611928141E-3</v>
      </c>
      <c r="Q29" s="20">
        <f t="shared" si="10"/>
        <v>20</v>
      </c>
      <c r="R29" s="17">
        <f t="shared" si="11"/>
        <v>21</v>
      </c>
    </row>
    <row r="30" spans="1:18" x14ac:dyDescent="0.25">
      <c r="A30" s="12" t="s">
        <v>30</v>
      </c>
      <c r="B30" s="41">
        <v>42868</v>
      </c>
      <c r="C30" s="41">
        <v>43273</v>
      </c>
      <c r="D30" s="41">
        <v>43507</v>
      </c>
      <c r="E30" s="41">
        <v>43721</v>
      </c>
      <c r="F30" s="14">
        <v>43653</v>
      </c>
      <c r="G30" s="13">
        <f t="shared" si="2"/>
        <v>-68</v>
      </c>
      <c r="H30" s="15">
        <f t="shared" si="3"/>
        <v>-1.5553166670478902E-3</v>
      </c>
      <c r="I30" s="16">
        <f t="shared" si="4"/>
        <v>29</v>
      </c>
      <c r="J30" s="17">
        <f t="shared" si="5"/>
        <v>25</v>
      </c>
      <c r="K30" s="20">
        <f t="shared" si="6"/>
        <v>146</v>
      </c>
      <c r="L30" s="19">
        <f t="shared" si="7"/>
        <v>3.3557818282115015E-3</v>
      </c>
      <c r="M30" s="20">
        <f t="shared" si="8"/>
        <v>17</v>
      </c>
      <c r="N30" s="20">
        <f t="shared" si="9"/>
        <v>17</v>
      </c>
      <c r="O30" s="18">
        <f t="shared" si="0"/>
        <v>380</v>
      </c>
      <c r="P30" s="19">
        <f t="shared" si="1"/>
        <v>8.7814572597231244E-3</v>
      </c>
      <c r="Q30" s="20">
        <f t="shared" si="10"/>
        <v>11</v>
      </c>
      <c r="R30" s="17">
        <f t="shared" si="11"/>
        <v>16</v>
      </c>
    </row>
    <row r="31" spans="1:18" x14ac:dyDescent="0.25">
      <c r="A31" s="12" t="s">
        <v>31</v>
      </c>
      <c r="B31" s="41">
        <v>39139</v>
      </c>
      <c r="C31" s="41">
        <v>39292</v>
      </c>
      <c r="D31" s="41">
        <v>39024</v>
      </c>
      <c r="E31" s="41">
        <v>38878</v>
      </c>
      <c r="F31" s="14">
        <v>38849</v>
      </c>
      <c r="G31" s="13">
        <f t="shared" si="2"/>
        <v>-29</v>
      </c>
      <c r="H31" s="15">
        <f t="shared" si="3"/>
        <v>-7.459231441946379E-4</v>
      </c>
      <c r="I31" s="16">
        <f t="shared" si="4"/>
        <v>24</v>
      </c>
      <c r="J31" s="17">
        <f t="shared" si="5"/>
        <v>22</v>
      </c>
      <c r="K31" s="20">
        <f t="shared" si="6"/>
        <v>-175</v>
      </c>
      <c r="L31" s="19">
        <f t="shared" si="7"/>
        <v>-4.4844198441984506E-3</v>
      </c>
      <c r="M31" s="20">
        <f t="shared" si="8"/>
        <v>30</v>
      </c>
      <c r="N31" s="20">
        <f t="shared" si="9"/>
        <v>27</v>
      </c>
      <c r="O31" s="18">
        <f t="shared" si="0"/>
        <v>-443</v>
      </c>
      <c r="P31" s="19">
        <f t="shared" si="1"/>
        <v>-1.1274559706810572E-2</v>
      </c>
      <c r="Q31" s="20">
        <f t="shared" si="10"/>
        <v>30</v>
      </c>
      <c r="R31" s="17">
        <f t="shared" si="11"/>
        <v>28</v>
      </c>
    </row>
    <row r="32" spans="1:18" x14ac:dyDescent="0.25">
      <c r="A32" s="12" t="s">
        <v>32</v>
      </c>
      <c r="B32" s="41">
        <v>11432</v>
      </c>
      <c r="C32" s="41">
        <v>11626</v>
      </c>
      <c r="D32" s="41">
        <v>11763</v>
      </c>
      <c r="E32" s="41">
        <v>11971</v>
      </c>
      <c r="F32" s="14">
        <v>12052</v>
      </c>
      <c r="G32" s="13">
        <f t="shared" si="2"/>
        <v>81</v>
      </c>
      <c r="H32" s="15">
        <f t="shared" si="3"/>
        <v>6.7663520173752989E-3</v>
      </c>
      <c r="I32" s="16">
        <f t="shared" si="4"/>
        <v>6</v>
      </c>
      <c r="J32" s="17">
        <f t="shared" si="5"/>
        <v>1</v>
      </c>
      <c r="K32" s="20">
        <f t="shared" si="6"/>
        <v>289</v>
      </c>
      <c r="L32" s="19">
        <f t="shared" si="7"/>
        <v>2.4568562441553921E-2</v>
      </c>
      <c r="M32" s="20">
        <f t="shared" si="8"/>
        <v>13</v>
      </c>
      <c r="N32" s="20">
        <f t="shared" si="9"/>
        <v>2</v>
      </c>
      <c r="O32" s="18">
        <f t="shared" si="0"/>
        <v>426</v>
      </c>
      <c r="P32" s="19">
        <f t="shared" si="1"/>
        <v>3.6642009289523436E-2</v>
      </c>
      <c r="Q32" s="20">
        <f t="shared" si="10"/>
        <v>10</v>
      </c>
      <c r="R32" s="17">
        <f t="shared" si="11"/>
        <v>3</v>
      </c>
    </row>
    <row r="33" spans="1:18" x14ac:dyDescent="0.25">
      <c r="A33" s="12" t="s">
        <v>33</v>
      </c>
      <c r="B33" s="41">
        <v>34785</v>
      </c>
      <c r="C33" s="41">
        <v>34667</v>
      </c>
      <c r="D33" s="41">
        <v>34174</v>
      </c>
      <c r="E33" s="41">
        <v>34071</v>
      </c>
      <c r="F33" s="14">
        <v>34015</v>
      </c>
      <c r="G33" s="13">
        <f t="shared" si="2"/>
        <v>-56</v>
      </c>
      <c r="H33" s="15">
        <f t="shared" si="3"/>
        <v>-1.6436265445687326E-3</v>
      </c>
      <c r="I33" s="16">
        <f t="shared" si="4"/>
        <v>27</v>
      </c>
      <c r="J33" s="17">
        <f t="shared" si="5"/>
        <v>26</v>
      </c>
      <c r="K33" s="20">
        <f t="shared" si="6"/>
        <v>-159</v>
      </c>
      <c r="L33" s="19">
        <f t="shared" si="7"/>
        <v>-4.652659916895896E-3</v>
      </c>
      <c r="M33" s="20">
        <f t="shared" si="8"/>
        <v>29</v>
      </c>
      <c r="N33" s="20">
        <f t="shared" si="9"/>
        <v>28</v>
      </c>
      <c r="O33" s="18">
        <f t="shared" si="0"/>
        <v>-652</v>
      </c>
      <c r="P33" s="19">
        <f t="shared" si="1"/>
        <v>-1.8807511466235938E-2</v>
      </c>
      <c r="Q33" s="20">
        <f t="shared" si="10"/>
        <v>31</v>
      </c>
      <c r="R33" s="17">
        <f t="shared" si="11"/>
        <v>32</v>
      </c>
    </row>
    <row r="34" spans="1:18" x14ac:dyDescent="0.25">
      <c r="A34" s="12" t="s">
        <v>34</v>
      </c>
      <c r="B34" s="41">
        <v>5466</v>
      </c>
      <c r="C34" s="41">
        <v>5462</v>
      </c>
      <c r="D34" s="41">
        <v>5549</v>
      </c>
      <c r="E34" s="41">
        <v>5506</v>
      </c>
      <c r="F34" s="14">
        <v>5528</v>
      </c>
      <c r="G34" s="13">
        <f t="shared" si="2"/>
        <v>22</v>
      </c>
      <c r="H34" s="15">
        <f t="shared" si="3"/>
        <v>3.9956411187795915E-3</v>
      </c>
      <c r="I34" s="16">
        <f t="shared" si="4"/>
        <v>13</v>
      </c>
      <c r="J34" s="17">
        <f t="shared" si="5"/>
        <v>3</v>
      </c>
      <c r="K34" s="20">
        <f t="shared" si="6"/>
        <v>-21</v>
      </c>
      <c r="L34" s="19">
        <f t="shared" si="7"/>
        <v>-3.7844656694899781E-3</v>
      </c>
      <c r="M34" s="20">
        <f t="shared" si="8"/>
        <v>24</v>
      </c>
      <c r="N34" s="20">
        <f t="shared" si="9"/>
        <v>26</v>
      </c>
      <c r="O34" s="18">
        <f t="shared" si="0"/>
        <v>66</v>
      </c>
      <c r="P34" s="19">
        <f t="shared" si="1"/>
        <v>1.2083485902599778E-2</v>
      </c>
      <c r="Q34" s="20">
        <f t="shared" si="10"/>
        <v>21</v>
      </c>
      <c r="R34" s="17">
        <f t="shared" si="11"/>
        <v>14</v>
      </c>
    </row>
    <row r="35" spans="1:18" x14ac:dyDescent="0.25">
      <c r="A35" s="12" t="s">
        <v>35</v>
      </c>
      <c r="B35" s="41">
        <v>44116</v>
      </c>
      <c r="C35" s="41">
        <v>44222</v>
      </c>
      <c r="D35" s="41">
        <v>43533</v>
      </c>
      <c r="E35" s="41">
        <v>43548</v>
      </c>
      <c r="F35" s="14">
        <v>43537</v>
      </c>
      <c r="G35" s="13">
        <f t="shared" si="2"/>
        <v>-11</v>
      </c>
      <c r="H35" s="15">
        <f t="shared" si="3"/>
        <v>-2.5259483788009351E-4</v>
      </c>
      <c r="I35" s="16">
        <f t="shared" si="4"/>
        <v>20</v>
      </c>
      <c r="J35" s="17">
        <f t="shared" si="5"/>
        <v>18</v>
      </c>
      <c r="K35" s="20">
        <f t="shared" si="6"/>
        <v>4</v>
      </c>
      <c r="L35" s="19">
        <f t="shared" si="7"/>
        <v>9.188431764406424E-5</v>
      </c>
      <c r="M35" s="20">
        <f t="shared" si="8"/>
        <v>22</v>
      </c>
      <c r="N35" s="20">
        <f t="shared" si="9"/>
        <v>22</v>
      </c>
      <c r="O35" s="18">
        <f t="shared" si="0"/>
        <v>-685</v>
      </c>
      <c r="P35" s="19">
        <f t="shared" si="1"/>
        <v>-1.5490027588078381E-2</v>
      </c>
      <c r="Q35" s="20">
        <f t="shared" si="10"/>
        <v>32</v>
      </c>
      <c r="R35" s="17">
        <f t="shared" si="11"/>
        <v>30</v>
      </c>
    </row>
    <row r="36" spans="1:18" x14ac:dyDescent="0.25">
      <c r="A36" s="12" t="s">
        <v>36</v>
      </c>
      <c r="B36" s="41">
        <v>20773</v>
      </c>
      <c r="C36" s="41">
        <v>21204</v>
      </c>
      <c r="D36" s="41">
        <v>21443</v>
      </c>
      <c r="E36" s="41">
        <v>21766</v>
      </c>
      <c r="F36" s="14">
        <v>21856</v>
      </c>
      <c r="G36" s="13">
        <f t="shared" si="2"/>
        <v>90</v>
      </c>
      <c r="H36" s="15">
        <f t="shared" si="3"/>
        <v>4.1348892768537926E-3</v>
      </c>
      <c r="I36" s="16">
        <f t="shared" si="4"/>
        <v>5</v>
      </c>
      <c r="J36" s="17">
        <f t="shared" si="5"/>
        <v>2</v>
      </c>
      <c r="K36" s="20">
        <f t="shared" si="6"/>
        <v>413</v>
      </c>
      <c r="L36" s="19">
        <f t="shared" si="7"/>
        <v>1.9260364687776921E-2</v>
      </c>
      <c r="M36" s="20">
        <f t="shared" si="8"/>
        <v>7</v>
      </c>
      <c r="N36" s="20">
        <f t="shared" si="9"/>
        <v>6</v>
      </c>
      <c r="O36" s="18">
        <f t="shared" si="0"/>
        <v>652</v>
      </c>
      <c r="P36" s="19">
        <f t="shared" si="1"/>
        <v>3.0748915299000146E-2</v>
      </c>
      <c r="Q36" s="20">
        <f t="shared" si="10"/>
        <v>5</v>
      </c>
      <c r="R36" s="17">
        <f t="shared" si="11"/>
        <v>4</v>
      </c>
    </row>
    <row r="37" spans="1:18" x14ac:dyDescent="0.25">
      <c r="A37" s="12" t="s">
        <v>37</v>
      </c>
      <c r="B37" s="41">
        <v>12068</v>
      </c>
      <c r="C37" s="41">
        <v>12031</v>
      </c>
      <c r="D37" s="41">
        <v>11966</v>
      </c>
      <c r="E37" s="41">
        <v>11897</v>
      </c>
      <c r="F37" s="14">
        <v>11849</v>
      </c>
      <c r="G37" s="13">
        <f t="shared" si="2"/>
        <v>-48</v>
      </c>
      <c r="H37" s="15">
        <f t="shared" si="3"/>
        <v>-4.0346305791375547E-3</v>
      </c>
      <c r="I37" s="16">
        <f t="shared" si="4"/>
        <v>26</v>
      </c>
      <c r="J37" s="17">
        <f t="shared" si="5"/>
        <v>29</v>
      </c>
      <c r="K37" s="20">
        <f t="shared" si="6"/>
        <v>-117</v>
      </c>
      <c r="L37" s="19">
        <f t="shared" si="7"/>
        <v>-9.777703493230816E-3</v>
      </c>
      <c r="M37" s="20">
        <f t="shared" si="8"/>
        <v>28</v>
      </c>
      <c r="N37" s="20">
        <f t="shared" si="9"/>
        <v>31</v>
      </c>
      <c r="O37" s="18">
        <f t="shared" si="0"/>
        <v>-182</v>
      </c>
      <c r="P37" s="19">
        <f t="shared" si="1"/>
        <v>-1.5127587066744219E-2</v>
      </c>
      <c r="Q37" s="20">
        <f t="shared" si="10"/>
        <v>27</v>
      </c>
      <c r="R37" s="17">
        <f t="shared" si="11"/>
        <v>29</v>
      </c>
    </row>
    <row r="38" spans="1:18" s="8" customFormat="1" x14ac:dyDescent="0.25">
      <c r="A38" s="30" t="s">
        <v>38</v>
      </c>
      <c r="B38" s="39">
        <f t="shared" ref="B38:D38" si="12">SUM(B6:B37)</f>
        <v>1053670</v>
      </c>
      <c r="C38" s="39">
        <f>SUM(C6:C37)</f>
        <v>1064787</v>
      </c>
      <c r="D38" s="39">
        <f t="shared" si="12"/>
        <v>1065556</v>
      </c>
      <c r="E38" s="39">
        <f>SUM(E6:E37)</f>
        <v>1072231</v>
      </c>
      <c r="F38" s="40">
        <f>SUM(F6:F37)</f>
        <v>1072796</v>
      </c>
      <c r="G38" s="31">
        <f>F38-E38</f>
        <v>565</v>
      </c>
      <c r="H38" s="32">
        <f>F38/E38-1</f>
        <v>5.2693869138265015E-4</v>
      </c>
      <c r="I38" s="33"/>
      <c r="J38" s="34"/>
      <c r="K38" s="35">
        <f>F38-D38</f>
        <v>7240</v>
      </c>
      <c r="L38" s="36">
        <f>F38/D38-1</f>
        <v>6.7945748510636061E-3</v>
      </c>
      <c r="M38" s="37"/>
      <c r="N38" s="38"/>
      <c r="O38" s="35">
        <f t="shared" ref="O38" si="13">F38-C38</f>
        <v>8009</v>
      </c>
      <c r="P38" s="36">
        <f t="shared" ref="P38" si="14">F38/C38-1</f>
        <v>7.5216921318534968E-3</v>
      </c>
      <c r="Q38" s="37"/>
      <c r="R38" s="38"/>
    </row>
    <row r="39" spans="1:18" s="4" customFormat="1" ht="12.15" customHeight="1" x14ac:dyDescent="0.25">
      <c r="B39" s="5"/>
      <c r="G39" s="5"/>
    </row>
    <row r="40" spans="1:18" ht="23.25" customHeight="1" x14ac:dyDescent="0.25">
      <c r="A40" s="44" t="s">
        <v>39</v>
      </c>
      <c r="B40" s="44"/>
      <c r="C40" s="44"/>
      <c r="D40" s="44"/>
      <c r="E40" s="44"/>
      <c r="F40" s="44"/>
      <c r="G40" s="44"/>
      <c r="H40" s="44"/>
      <c r="I40" s="44"/>
      <c r="J40" s="44"/>
      <c r="K40" s="44"/>
      <c r="L40" s="44"/>
      <c r="M40" s="44"/>
      <c r="N40" s="44"/>
      <c r="O40" s="44"/>
      <c r="P40" s="44"/>
      <c r="Q40" s="44"/>
      <c r="R40" s="44"/>
    </row>
    <row r="41" spans="1:18" x14ac:dyDescent="0.25">
      <c r="A41" s="6" t="s">
        <v>40</v>
      </c>
      <c r="J41" s="7"/>
      <c r="K41" s="7"/>
      <c r="L41" s="7"/>
      <c r="M41" s="7"/>
      <c r="N41" s="7"/>
      <c r="O41" s="7"/>
      <c r="P41" s="7"/>
      <c r="Q41" s="7"/>
      <c r="R41" s="7"/>
    </row>
    <row r="44" spans="1:18" x14ac:dyDescent="0.25">
      <c r="D44" s="43"/>
      <c r="E44" s="43"/>
      <c r="F44" s="43"/>
    </row>
    <row r="46" spans="1:18" x14ac:dyDescent="0.25">
      <c r="D46" s="43"/>
      <c r="E46" s="43"/>
      <c r="F46" s="43"/>
    </row>
    <row r="47" spans="1:18" x14ac:dyDescent="0.25">
      <c r="C47" s="43"/>
      <c r="D47" s="43"/>
      <c r="E47" s="43"/>
    </row>
    <row r="49" spans="3:5" x14ac:dyDescent="0.25">
      <c r="C49" s="43"/>
      <c r="D49" s="43"/>
      <c r="E49" s="43"/>
    </row>
  </sheetData>
  <mergeCells count="12">
    <mergeCell ref="A40:R40"/>
    <mergeCell ref="A1:I1"/>
    <mergeCell ref="A2:I2"/>
    <mergeCell ref="A4:A5"/>
    <mergeCell ref="C4:C5"/>
    <mergeCell ref="E4:E5"/>
    <mergeCell ref="G4:J4"/>
    <mergeCell ref="B4:B5"/>
    <mergeCell ref="O4:R4"/>
    <mergeCell ref="D4:D5"/>
    <mergeCell ref="F4:F5"/>
    <mergeCell ref="K4:N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2023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 Galindo</cp:lastModifiedBy>
  <dcterms:created xsi:type="dcterms:W3CDTF">2019-11-20T16:27:04Z</dcterms:created>
  <dcterms:modified xsi:type="dcterms:W3CDTF">2023-08-15T18:31:29Z</dcterms:modified>
</cp:coreProperties>
</file>