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000"/>
  </bookViews>
  <sheets>
    <sheet name="ta_septiembr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1" l="1"/>
  <c r="I7" i="1" s="1"/>
  <c r="H7" i="1"/>
  <c r="J7" i="1" s="1"/>
  <c r="K7" i="1"/>
  <c r="M7" i="1" s="1"/>
  <c r="L7" i="1"/>
  <c r="N7" i="1" s="1"/>
  <c r="O7" i="1"/>
  <c r="Q7" i="1" s="1"/>
  <c r="P7" i="1"/>
  <c r="R7" i="1" s="1"/>
  <c r="G8" i="1"/>
  <c r="I8" i="1" s="1"/>
  <c r="H8" i="1"/>
  <c r="J8" i="1" s="1"/>
  <c r="K8" i="1"/>
  <c r="M8" i="1" s="1"/>
  <c r="L8" i="1"/>
  <c r="N8" i="1" s="1"/>
  <c r="O8" i="1"/>
  <c r="Q8" i="1" s="1"/>
  <c r="P8" i="1"/>
  <c r="R8" i="1" s="1"/>
  <c r="G9" i="1"/>
  <c r="I9" i="1" s="1"/>
  <c r="H9" i="1"/>
  <c r="J9" i="1" s="1"/>
  <c r="K9" i="1"/>
  <c r="M9" i="1" s="1"/>
  <c r="L9" i="1"/>
  <c r="N9" i="1" s="1"/>
  <c r="O9" i="1"/>
  <c r="Q9" i="1" s="1"/>
  <c r="P9" i="1"/>
  <c r="R9" i="1" s="1"/>
  <c r="G10" i="1"/>
  <c r="I10" i="1" s="1"/>
  <c r="H10" i="1"/>
  <c r="J10" i="1" s="1"/>
  <c r="K10" i="1"/>
  <c r="M10" i="1" s="1"/>
  <c r="L10" i="1"/>
  <c r="N10" i="1" s="1"/>
  <c r="O10" i="1"/>
  <c r="Q10" i="1" s="1"/>
  <c r="P10" i="1"/>
  <c r="R10" i="1" s="1"/>
  <c r="G11" i="1"/>
  <c r="I11" i="1" s="1"/>
  <c r="H11" i="1"/>
  <c r="J11" i="1" s="1"/>
  <c r="K11" i="1"/>
  <c r="M11" i="1" s="1"/>
  <c r="L11" i="1"/>
  <c r="N11" i="1" s="1"/>
  <c r="O11" i="1"/>
  <c r="Q11" i="1" s="1"/>
  <c r="P11" i="1"/>
  <c r="R11" i="1" s="1"/>
  <c r="G12" i="1"/>
  <c r="I12" i="1" s="1"/>
  <c r="H12" i="1"/>
  <c r="J12" i="1" s="1"/>
  <c r="K12" i="1"/>
  <c r="M12" i="1" s="1"/>
  <c r="L12" i="1"/>
  <c r="N12" i="1" s="1"/>
  <c r="O12" i="1"/>
  <c r="Q12" i="1" s="1"/>
  <c r="P12" i="1"/>
  <c r="R12" i="1" s="1"/>
  <c r="G13" i="1"/>
  <c r="I13" i="1" s="1"/>
  <c r="H13" i="1"/>
  <c r="J13" i="1" s="1"/>
  <c r="K13" i="1"/>
  <c r="M13" i="1" s="1"/>
  <c r="L13" i="1"/>
  <c r="N13" i="1" s="1"/>
  <c r="O13" i="1"/>
  <c r="Q13" i="1" s="1"/>
  <c r="P13" i="1"/>
  <c r="R13" i="1" s="1"/>
  <c r="G14" i="1"/>
  <c r="I14" i="1" s="1"/>
  <c r="H14" i="1"/>
  <c r="J14" i="1" s="1"/>
  <c r="K14" i="1"/>
  <c r="M14" i="1" s="1"/>
  <c r="L14" i="1"/>
  <c r="N14" i="1" s="1"/>
  <c r="O14" i="1"/>
  <c r="Q14" i="1" s="1"/>
  <c r="P14" i="1"/>
  <c r="R14" i="1" s="1"/>
  <c r="G15" i="1"/>
  <c r="I15" i="1" s="1"/>
  <c r="H15" i="1"/>
  <c r="J15" i="1" s="1"/>
  <c r="K15" i="1"/>
  <c r="M15" i="1" s="1"/>
  <c r="L15" i="1"/>
  <c r="N15" i="1" s="1"/>
  <c r="O15" i="1"/>
  <c r="Q15" i="1" s="1"/>
  <c r="P15" i="1"/>
  <c r="R15" i="1" s="1"/>
  <c r="G16" i="1"/>
  <c r="I16" i="1" s="1"/>
  <c r="H16" i="1"/>
  <c r="J16" i="1" s="1"/>
  <c r="K16" i="1"/>
  <c r="M16" i="1" s="1"/>
  <c r="L16" i="1"/>
  <c r="N16" i="1" s="1"/>
  <c r="O16" i="1"/>
  <c r="Q16" i="1" s="1"/>
  <c r="P16" i="1"/>
  <c r="R16" i="1" s="1"/>
  <c r="G17" i="1"/>
  <c r="I17" i="1" s="1"/>
  <c r="H17" i="1"/>
  <c r="J17" i="1" s="1"/>
  <c r="K17" i="1"/>
  <c r="M17" i="1" s="1"/>
  <c r="L17" i="1"/>
  <c r="N17" i="1" s="1"/>
  <c r="O17" i="1"/>
  <c r="Q17" i="1" s="1"/>
  <c r="P17" i="1"/>
  <c r="R17" i="1" s="1"/>
  <c r="G18" i="1"/>
  <c r="I18" i="1" s="1"/>
  <c r="H18" i="1"/>
  <c r="J18" i="1" s="1"/>
  <c r="K18" i="1"/>
  <c r="M18" i="1" s="1"/>
  <c r="L18" i="1"/>
  <c r="N18" i="1" s="1"/>
  <c r="O18" i="1"/>
  <c r="Q18" i="1" s="1"/>
  <c r="P18" i="1"/>
  <c r="R18" i="1" s="1"/>
  <c r="G19" i="1"/>
  <c r="I19" i="1" s="1"/>
  <c r="H19" i="1"/>
  <c r="J19" i="1" s="1"/>
  <c r="K19" i="1"/>
  <c r="M19" i="1" s="1"/>
  <c r="L19" i="1"/>
  <c r="N19" i="1" s="1"/>
  <c r="O19" i="1"/>
  <c r="Q19" i="1" s="1"/>
  <c r="P19" i="1"/>
  <c r="R19" i="1" s="1"/>
  <c r="G20" i="1"/>
  <c r="I20" i="1" s="1"/>
  <c r="H20" i="1"/>
  <c r="J20" i="1" s="1"/>
  <c r="K20" i="1"/>
  <c r="M20" i="1" s="1"/>
  <c r="L20" i="1"/>
  <c r="N20" i="1" s="1"/>
  <c r="O20" i="1"/>
  <c r="Q20" i="1" s="1"/>
  <c r="P20" i="1"/>
  <c r="R20" i="1" s="1"/>
  <c r="G21" i="1"/>
  <c r="I21" i="1" s="1"/>
  <c r="H21" i="1"/>
  <c r="J21" i="1" s="1"/>
  <c r="K21" i="1"/>
  <c r="M21" i="1" s="1"/>
  <c r="L21" i="1"/>
  <c r="N21" i="1" s="1"/>
  <c r="O21" i="1"/>
  <c r="Q21" i="1" s="1"/>
  <c r="P21" i="1"/>
  <c r="R21" i="1" s="1"/>
  <c r="G22" i="1"/>
  <c r="I22" i="1" s="1"/>
  <c r="H22" i="1"/>
  <c r="J22" i="1" s="1"/>
  <c r="K22" i="1"/>
  <c r="M22" i="1" s="1"/>
  <c r="L22" i="1"/>
  <c r="N22" i="1" s="1"/>
  <c r="O22" i="1"/>
  <c r="Q22" i="1" s="1"/>
  <c r="P22" i="1"/>
  <c r="R22" i="1" s="1"/>
  <c r="G23" i="1"/>
  <c r="I23" i="1" s="1"/>
  <c r="H23" i="1"/>
  <c r="J23" i="1" s="1"/>
  <c r="K23" i="1"/>
  <c r="M23" i="1" s="1"/>
  <c r="L23" i="1"/>
  <c r="N23" i="1" s="1"/>
  <c r="O23" i="1"/>
  <c r="Q23" i="1" s="1"/>
  <c r="P23" i="1"/>
  <c r="R23" i="1" s="1"/>
  <c r="G24" i="1"/>
  <c r="I24" i="1" s="1"/>
  <c r="H24" i="1"/>
  <c r="J24" i="1" s="1"/>
  <c r="K24" i="1"/>
  <c r="M24" i="1" s="1"/>
  <c r="L24" i="1"/>
  <c r="N24" i="1" s="1"/>
  <c r="O24" i="1"/>
  <c r="Q24" i="1" s="1"/>
  <c r="P24" i="1"/>
  <c r="R24" i="1" s="1"/>
  <c r="G25" i="1"/>
  <c r="I25" i="1" s="1"/>
  <c r="H25" i="1"/>
  <c r="J25" i="1" s="1"/>
  <c r="K25" i="1"/>
  <c r="M25" i="1" s="1"/>
  <c r="L25" i="1"/>
  <c r="N25" i="1" s="1"/>
  <c r="O25" i="1"/>
  <c r="Q25" i="1" s="1"/>
  <c r="P25" i="1"/>
  <c r="R25" i="1" s="1"/>
  <c r="G26" i="1"/>
  <c r="I26" i="1" s="1"/>
  <c r="H26" i="1"/>
  <c r="J26" i="1" s="1"/>
  <c r="K26" i="1"/>
  <c r="M26" i="1" s="1"/>
  <c r="L26" i="1"/>
  <c r="N26" i="1" s="1"/>
  <c r="O26" i="1"/>
  <c r="Q26" i="1" s="1"/>
  <c r="P26" i="1"/>
  <c r="R26" i="1" s="1"/>
  <c r="G27" i="1"/>
  <c r="I27" i="1" s="1"/>
  <c r="H27" i="1"/>
  <c r="J27" i="1" s="1"/>
  <c r="K27" i="1"/>
  <c r="M27" i="1" s="1"/>
  <c r="L27" i="1"/>
  <c r="N27" i="1" s="1"/>
  <c r="O27" i="1"/>
  <c r="Q27" i="1" s="1"/>
  <c r="P27" i="1"/>
  <c r="R27" i="1" s="1"/>
  <c r="G28" i="1"/>
  <c r="I28" i="1" s="1"/>
  <c r="H28" i="1"/>
  <c r="J28" i="1" s="1"/>
  <c r="K28" i="1"/>
  <c r="M28" i="1" s="1"/>
  <c r="L28" i="1"/>
  <c r="N28" i="1" s="1"/>
  <c r="O28" i="1"/>
  <c r="Q28" i="1" s="1"/>
  <c r="P28" i="1"/>
  <c r="R28" i="1" s="1"/>
  <c r="G29" i="1"/>
  <c r="I29" i="1" s="1"/>
  <c r="H29" i="1"/>
  <c r="J29" i="1" s="1"/>
  <c r="K29" i="1"/>
  <c r="M29" i="1" s="1"/>
  <c r="L29" i="1"/>
  <c r="N29" i="1" s="1"/>
  <c r="O29" i="1"/>
  <c r="Q29" i="1" s="1"/>
  <c r="P29" i="1"/>
  <c r="R29" i="1" s="1"/>
  <c r="G30" i="1"/>
  <c r="I30" i="1" s="1"/>
  <c r="H30" i="1"/>
  <c r="J30" i="1" s="1"/>
  <c r="K30" i="1"/>
  <c r="M30" i="1" s="1"/>
  <c r="L30" i="1"/>
  <c r="N30" i="1" s="1"/>
  <c r="O30" i="1"/>
  <c r="Q30" i="1" s="1"/>
  <c r="P30" i="1"/>
  <c r="R30" i="1" s="1"/>
  <c r="G31" i="1"/>
  <c r="I31" i="1" s="1"/>
  <c r="H31" i="1"/>
  <c r="J31" i="1" s="1"/>
  <c r="K31" i="1"/>
  <c r="M31" i="1" s="1"/>
  <c r="L31" i="1"/>
  <c r="N31" i="1" s="1"/>
  <c r="O31" i="1"/>
  <c r="Q31" i="1" s="1"/>
  <c r="P31" i="1"/>
  <c r="R31" i="1" s="1"/>
  <c r="G32" i="1"/>
  <c r="I32" i="1" s="1"/>
  <c r="H32" i="1"/>
  <c r="J32" i="1" s="1"/>
  <c r="K32" i="1"/>
  <c r="M32" i="1" s="1"/>
  <c r="L32" i="1"/>
  <c r="N32" i="1" s="1"/>
  <c r="O32" i="1"/>
  <c r="Q32" i="1" s="1"/>
  <c r="P32" i="1"/>
  <c r="R32" i="1" s="1"/>
  <c r="G33" i="1"/>
  <c r="I33" i="1" s="1"/>
  <c r="H33" i="1"/>
  <c r="J33" i="1" s="1"/>
  <c r="K33" i="1"/>
  <c r="M33" i="1" s="1"/>
  <c r="L33" i="1"/>
  <c r="N33" i="1" s="1"/>
  <c r="O33" i="1"/>
  <c r="Q33" i="1" s="1"/>
  <c r="P33" i="1"/>
  <c r="R33" i="1" s="1"/>
  <c r="G34" i="1"/>
  <c r="I34" i="1" s="1"/>
  <c r="H34" i="1"/>
  <c r="J34" i="1" s="1"/>
  <c r="K34" i="1"/>
  <c r="M34" i="1" s="1"/>
  <c r="L34" i="1"/>
  <c r="N34" i="1" s="1"/>
  <c r="O34" i="1"/>
  <c r="Q34" i="1" s="1"/>
  <c r="P34" i="1"/>
  <c r="R34" i="1" s="1"/>
  <c r="G35" i="1"/>
  <c r="I35" i="1" s="1"/>
  <c r="H35" i="1"/>
  <c r="J35" i="1" s="1"/>
  <c r="K35" i="1"/>
  <c r="M35" i="1" s="1"/>
  <c r="L35" i="1"/>
  <c r="N35" i="1" s="1"/>
  <c r="O35" i="1"/>
  <c r="Q35" i="1" s="1"/>
  <c r="P35" i="1"/>
  <c r="R35" i="1" s="1"/>
  <c r="G36" i="1"/>
  <c r="I36" i="1" s="1"/>
  <c r="H36" i="1"/>
  <c r="J36" i="1" s="1"/>
  <c r="K36" i="1"/>
  <c r="M36" i="1" s="1"/>
  <c r="L36" i="1"/>
  <c r="N36" i="1" s="1"/>
  <c r="O36" i="1"/>
  <c r="Q36" i="1" s="1"/>
  <c r="P36" i="1"/>
  <c r="R36" i="1" s="1"/>
  <c r="G37" i="1"/>
  <c r="I37" i="1" s="1"/>
  <c r="H37" i="1"/>
  <c r="J37" i="1" s="1"/>
  <c r="K37" i="1"/>
  <c r="M37" i="1" s="1"/>
  <c r="L37" i="1"/>
  <c r="N37" i="1" s="1"/>
  <c r="O37" i="1"/>
  <c r="Q37" i="1" s="1"/>
  <c r="P37" i="1"/>
  <c r="R37" i="1" s="1"/>
  <c r="G38" i="1"/>
  <c r="I38" i="1" s="1"/>
  <c r="H38" i="1"/>
  <c r="J38" i="1" s="1"/>
  <c r="K38" i="1"/>
  <c r="M38" i="1" s="1"/>
  <c r="L38" i="1"/>
  <c r="N38" i="1" s="1"/>
  <c r="O38" i="1"/>
  <c r="Q38" i="1" s="1"/>
  <c r="P38" i="1"/>
  <c r="R38" i="1" s="1"/>
  <c r="B39" i="1"/>
  <c r="F39" i="1"/>
  <c r="G39" i="1" s="1"/>
  <c r="P39" i="1" l="1"/>
  <c r="O39" i="1"/>
  <c r="K39" i="1"/>
  <c r="L39" i="1"/>
  <c r="H39" i="1"/>
</calcChain>
</file>

<file path=xl/sharedStrings.xml><?xml version="1.0" encoding="utf-8"?>
<sst xmlns="http://schemas.openxmlformats.org/spreadsheetml/2006/main" count="59" uniqueCount="51">
  <si>
    <r>
      <t xml:space="preserve">FUENTE:: IIEG, </t>
    </r>
    <r>
      <rPr>
        <sz val="8"/>
        <rFont val="Arial"/>
        <family val="2"/>
      </rPr>
      <t>Instituto de Información Estadística y Geográfica; en base a datos proporcionados por el IMSS.</t>
    </r>
  </si>
  <si>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</si>
  <si>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t>Total nacional</t>
  </si>
  <si>
    <t>Zacatecas</t>
  </si>
  <si>
    <t>Yucatán</t>
  </si>
  <si>
    <t>Veracruz</t>
  </si>
  <si>
    <t>Tlaxcala</t>
  </si>
  <si>
    <t>Tamaulipas</t>
  </si>
  <si>
    <t>Tabasco</t>
  </si>
  <si>
    <t>Sonora</t>
  </si>
  <si>
    <t>Sinaloa</t>
  </si>
  <si>
    <t>San Luis Potosí</t>
  </si>
  <si>
    <t>Quintana Roo</t>
  </si>
  <si>
    <t>Querétaro</t>
  </si>
  <si>
    <t>Puebla</t>
  </si>
  <si>
    <t>Oaxaca</t>
  </si>
  <si>
    <t>Nuevo León</t>
  </si>
  <si>
    <t>Nayarit</t>
  </si>
  <si>
    <t>Morelos</t>
  </si>
  <si>
    <t>Michoacán</t>
  </si>
  <si>
    <t>Jalisco</t>
  </si>
  <si>
    <t>Hidalgo</t>
  </si>
  <si>
    <t>Guerrero</t>
  </si>
  <si>
    <t>Guanajuato</t>
  </si>
  <si>
    <t>Estado de México</t>
  </si>
  <si>
    <t>Durango</t>
  </si>
  <si>
    <t>Colima</t>
  </si>
  <si>
    <t>Coahuila</t>
  </si>
  <si>
    <t>Ciudad de México</t>
  </si>
  <si>
    <t>Chihuahua</t>
  </si>
  <si>
    <t>Chiapas</t>
  </si>
  <si>
    <t>Campeche</t>
  </si>
  <si>
    <t>Baja California Sur</t>
  </si>
  <si>
    <t>Baja California</t>
  </si>
  <si>
    <t>Aguascalientes</t>
  </si>
  <si>
    <t>Ranking respecto a Variación Relativa</t>
  </si>
  <si>
    <t>Ranking respecto a Variación Absoluta</t>
  </si>
  <si>
    <t>Variación Relativa</t>
  </si>
  <si>
    <t>Variación Absoluta</t>
  </si>
  <si>
    <t>Septiembre 2021 respecto a Septiembre 2020</t>
  </si>
  <si>
    <t>Septiembre 2021 respecto a Diciembre 2020</t>
  </si>
  <si>
    <t>Septiembre 2021 respecto a Agosto 2021</t>
  </si>
  <si>
    <t>2021
Septiembre</t>
  </si>
  <si>
    <t>2021
Agosto</t>
  </si>
  <si>
    <t>2020
Septiembre</t>
  </si>
  <si>
    <t>2020
Diciembre</t>
  </si>
  <si>
    <t>2019
Diciembre</t>
  </si>
  <si>
    <t>Entidad federativa</t>
  </si>
  <si>
    <t>2019-2021</t>
  </si>
  <si>
    <t>Por entidad federativa</t>
  </si>
  <si>
    <t>Trabajadores asegurados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</si>
</sst>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font>
    <font>
      <sz val="11"/>
      <color theme="1"/>
      <name val="Calibri"/>
      <family val="2"/>
      <scheme val="minor"/>
    </font>
    <font>
      <sz val="10"/>
      <name val="Arial"/>
      <family val="2"/>
    </font>
    <font>
      <b/>
      <sz val="8"/>
      <name val="Arial"/>
      <family val="2"/>
    </font>
    <font>
      <sz val="8"/>
      <name val="Arial"/>
      <family val="2"/>
    </font>
    <font>
      <b/>
      <sz val="10"/>
      <name val="Arial"/>
      <family val="2"/>
    </font>
    <font>
      <b/>
      <sz val="8"/>
      <color theme="0"/>
      <name val="Arial"/>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rgb="FFFBBB27"/>
        <bgColor indexed="64"/>
      </patternFill>
    </fill>
  </fills>
  <borders count="13">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1" fillId="0" borderId="0"/>
  </cellStyleXfs>
  <cellXfs count="78">
    <xf numFmtId="0" fontId="0" fillId="0" borderId="0" xfId="0"/>
    <xf numFmtId="10" fontId="0" fillId="0" borderId="0" xfId="1" applyNumberFormat="1" applyFont="1"/>
    <xf numFmtId="0" fontId="3" fillId="0" borderId="0" xfId="0" applyFont="1"/>
    <xf numFmtId="0" fontId="4" fillId="0" borderId="0" xfId="0" applyFont="1" applyBorder="1" applyAlignment="1">
      <alignment horizontal="left" wrapText="1"/>
    </xf>
    <xf numFmtId="0" fontId="0" fillId="2" borderId="0" xfId="0" applyFill="1"/>
    <xf numFmtId="3" fontId="3" fillId="2" borderId="0" xfId="0" applyNumberFormat="1" applyFont="1" applyFill="1" applyBorder="1"/>
    <xf numFmtId="3" fontId="0" fillId="2" borderId="0" xfId="0" applyNumberFormat="1" applyFill="1"/>
    <xf numFmtId="0" fontId="5" fillId="3" borderId="1" xfId="0" applyFont="1" applyFill="1" applyBorder="1"/>
    <xf numFmtId="0" fontId="5" fillId="3" borderId="2" xfId="0" applyFont="1" applyFill="1" applyBorder="1"/>
    <xf numFmtId="10" fontId="3" fillId="3" borderId="2" xfId="1" applyNumberFormat="1" applyFont="1" applyFill="1" applyBorder="1"/>
    <xf numFmtId="3" fontId="3" fillId="3" borderId="3" xfId="0" applyNumberFormat="1" applyFont="1" applyFill="1" applyBorder="1"/>
    <xf numFmtId="10" fontId="3" fillId="3" borderId="2" xfId="1" applyNumberFormat="1" applyFont="1" applyFill="1" applyBorder="1" applyAlignment="1">
      <alignment horizontal="center" vertical="center" wrapText="1"/>
    </xf>
    <xf numFmtId="3" fontId="3" fillId="3" borderId="3" xfId="0" applyNumberFormat="1" applyFont="1" applyFill="1" applyBorder="1" applyAlignment="1">
      <alignment horizontal="center" vertical="center" wrapText="1"/>
    </xf>
    <xf numFmtId="10" fontId="3" fillId="3" borderId="2" xfId="1" applyNumberFormat="1" applyFont="1" applyFill="1" applyBorder="1" applyAlignment="1">
      <alignment horizontal="right" vertical="center" wrapText="1"/>
    </xf>
    <xf numFmtId="3" fontId="3" fillId="3" borderId="2" xfId="0" applyNumberFormat="1" applyFont="1" applyFill="1" applyBorder="1" applyAlignment="1">
      <alignment horizontal="right" vertical="center" wrapText="1"/>
    </xf>
    <xf numFmtId="3" fontId="3" fillId="3" borderId="4" xfId="2" applyNumberFormat="1" applyFont="1" applyFill="1" applyBorder="1" applyAlignment="1">
      <alignment horizontal="right" vertical="center" wrapText="1"/>
    </xf>
    <xf numFmtId="3" fontId="3" fillId="3" borderId="5" xfId="2" applyNumberFormat="1" applyFont="1" applyFill="1" applyBorder="1" applyAlignment="1">
      <alignment horizontal="right" vertical="center" wrapText="1"/>
    </xf>
    <xf numFmtId="3" fontId="3" fillId="3" borderId="5" xfId="0" applyNumberFormat="1" applyFont="1" applyFill="1" applyBorder="1" applyAlignment="1">
      <alignment horizontal="right" vertical="center" wrapText="1"/>
    </xf>
    <xf numFmtId="3" fontId="3" fillId="3" borderId="6" xfId="0" applyNumberFormat="1" applyFont="1" applyFill="1" applyBorder="1" applyAlignment="1">
      <alignment horizontal="right" vertical="center" wrapText="1"/>
    </xf>
    <xf numFmtId="0" fontId="3" fillId="3" borderId="3" xfId="0" applyFont="1" applyFill="1" applyBorder="1" applyAlignment="1">
      <alignment horizontal="left" vertical="center" wrapText="1"/>
    </xf>
    <xf numFmtId="0" fontId="4" fillId="2" borderId="7" xfId="0" applyFont="1" applyFill="1" applyBorder="1"/>
    <xf numFmtId="0" fontId="4" fillId="2" borderId="0" xfId="0" applyFont="1" applyFill="1" applyBorder="1"/>
    <xf numFmtId="10" fontId="4" fillId="2" borderId="0" xfId="1" applyNumberFormat="1" applyFont="1" applyFill="1" applyBorder="1"/>
    <xf numFmtId="3" fontId="4" fillId="2" borderId="0" xfId="0" applyNumberFormat="1" applyFont="1" applyFill="1" applyBorder="1"/>
    <xf numFmtId="0" fontId="4" fillId="2" borderId="7" xfId="0" applyNumberFormat="1" applyFont="1" applyFill="1" applyBorder="1" applyAlignment="1">
      <alignment horizontal="center" vertical="center" wrapText="1"/>
    </xf>
    <xf numFmtId="3" fontId="4" fillId="2" borderId="0" xfId="0" applyNumberFormat="1" applyFont="1" applyFill="1" applyBorder="1" applyAlignment="1">
      <alignment horizontal="center" vertical="center" wrapText="1"/>
    </xf>
    <xf numFmtId="10" fontId="4" fillId="2" borderId="0" xfId="1"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7" xfId="0" applyNumberFormat="1" applyFont="1" applyFill="1" applyBorder="1" applyAlignment="1">
      <alignment horizontal="center" vertical="center" wrapText="1"/>
    </xf>
    <xf numFmtId="0" fontId="4" fillId="2" borderId="0" xfId="0" applyNumberFormat="1" applyFont="1" applyFill="1" applyBorder="1" applyAlignment="1">
      <alignment horizontal="center" vertical="center" wrapText="1"/>
    </xf>
    <xf numFmtId="10" fontId="4" fillId="2" borderId="0" xfId="1" applyNumberFormat="1" applyFont="1" applyFill="1" applyBorder="1" applyAlignment="1">
      <alignment horizontal="right" vertical="center" wrapText="1"/>
    </xf>
    <xf numFmtId="3" fontId="4" fillId="2" borderId="0" xfId="0" applyNumberFormat="1" applyFont="1" applyFill="1" applyBorder="1" applyAlignment="1">
      <alignment horizontal="right" vertical="center" wrapText="1"/>
    </xf>
    <xf numFmtId="3" fontId="4" fillId="2" borderId="4" xfId="2" applyNumberFormat="1" applyFont="1" applyFill="1" applyBorder="1" applyAlignment="1">
      <alignment horizontal="right" vertical="center" wrapText="1"/>
    </xf>
    <xf numFmtId="3" fontId="4" fillId="2" borderId="5" xfId="2" applyNumberFormat="1" applyFont="1" applyFill="1" applyBorder="1" applyAlignment="1">
      <alignment horizontal="right" vertical="center" wrapText="1"/>
    </xf>
    <xf numFmtId="3" fontId="4" fillId="2" borderId="5" xfId="0" applyNumberFormat="1" applyFont="1" applyFill="1" applyBorder="1" applyAlignment="1">
      <alignment horizontal="right" vertical="center" wrapText="1"/>
    </xf>
    <xf numFmtId="3" fontId="4" fillId="2" borderId="6" xfId="0" applyNumberFormat="1" applyFont="1" applyFill="1" applyBorder="1" applyAlignment="1">
      <alignment horizontal="right" vertical="center" wrapText="1"/>
    </xf>
    <xf numFmtId="0" fontId="4" fillId="2" borderId="8" xfId="0" applyFont="1" applyFill="1" applyBorder="1" applyAlignment="1">
      <alignment horizontal="left" vertical="center" wrapText="1"/>
    </xf>
    <xf numFmtId="3" fontId="4" fillId="2" borderId="7" xfId="2" applyNumberFormat="1" applyFont="1" applyFill="1" applyBorder="1" applyAlignment="1">
      <alignment horizontal="right" vertical="center" wrapText="1"/>
    </xf>
    <xf numFmtId="3" fontId="4" fillId="2" borderId="0" xfId="2" applyNumberFormat="1" applyFont="1" applyFill="1" applyBorder="1" applyAlignment="1">
      <alignment horizontal="right" vertical="center" wrapText="1"/>
    </xf>
    <xf numFmtId="3" fontId="4" fillId="2" borderId="8" xfId="0" applyNumberFormat="1" applyFont="1" applyFill="1" applyBorder="1" applyAlignment="1">
      <alignment horizontal="right" vertical="center" wrapText="1"/>
    </xf>
    <xf numFmtId="0" fontId="0" fillId="0" borderId="0" xfId="0" applyFill="1"/>
    <xf numFmtId="0" fontId="3" fillId="3" borderId="7" xfId="0" applyFont="1" applyFill="1" applyBorder="1"/>
    <xf numFmtId="0" fontId="3" fillId="3" borderId="0" xfId="0" applyFont="1" applyFill="1" applyBorder="1"/>
    <xf numFmtId="10" fontId="3" fillId="3" borderId="0" xfId="1" applyNumberFormat="1" applyFont="1" applyFill="1" applyBorder="1"/>
    <xf numFmtId="3" fontId="3" fillId="3" borderId="0" xfId="0" applyNumberFormat="1" applyFont="1" applyFill="1" applyBorder="1"/>
    <xf numFmtId="0" fontId="3" fillId="3" borderId="7" xfId="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wrapText="1"/>
    </xf>
    <xf numFmtId="10" fontId="3" fillId="3" borderId="0" xfId="1" applyNumberFormat="1" applyFont="1" applyFill="1" applyBorder="1" applyAlignment="1">
      <alignment horizontal="center" vertical="center" wrapText="1"/>
    </xf>
    <xf numFmtId="3" fontId="3" fillId="3" borderId="8" xfId="0" applyNumberFormat="1" applyFont="1" applyFill="1" applyBorder="1" applyAlignment="1">
      <alignment horizontal="center" vertical="center" wrapText="1"/>
    </xf>
    <xf numFmtId="3" fontId="3" fillId="3" borderId="7"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wrapText="1"/>
    </xf>
    <xf numFmtId="10" fontId="3" fillId="3" borderId="0" xfId="1" applyNumberFormat="1" applyFont="1" applyFill="1" applyBorder="1" applyAlignment="1">
      <alignment horizontal="right" vertical="center" wrapText="1"/>
    </xf>
    <xf numFmtId="3" fontId="3" fillId="3" borderId="0" xfId="0" applyNumberFormat="1" applyFont="1" applyFill="1" applyBorder="1" applyAlignment="1">
      <alignment horizontal="right" vertical="center" wrapText="1"/>
    </xf>
    <xf numFmtId="3" fontId="3" fillId="3" borderId="7" xfId="2" applyNumberFormat="1" applyFont="1" applyFill="1" applyBorder="1" applyAlignment="1">
      <alignment horizontal="right" vertical="center" wrapText="1"/>
    </xf>
    <xf numFmtId="3" fontId="3" fillId="3" borderId="0" xfId="2" applyNumberFormat="1" applyFont="1" applyFill="1" applyBorder="1" applyAlignment="1">
      <alignment horizontal="right" vertical="center" wrapText="1"/>
    </xf>
    <xf numFmtId="3" fontId="3" fillId="3" borderId="8" xfId="0" applyNumberFormat="1" applyFont="1" applyFill="1" applyBorder="1" applyAlignment="1">
      <alignment horizontal="right" vertical="center" wrapText="1"/>
    </xf>
    <xf numFmtId="0" fontId="3" fillId="3" borderId="8" xfId="0" applyFont="1" applyFill="1" applyBorder="1" applyAlignment="1">
      <alignment horizontal="left" vertical="center" wrapText="1"/>
    </xf>
    <xf numFmtId="3" fontId="4" fillId="2" borderId="9" xfId="2" applyNumberFormat="1" applyFont="1" applyFill="1" applyBorder="1" applyAlignment="1">
      <alignment horizontal="right" vertical="center" wrapText="1"/>
    </xf>
    <xf numFmtId="3" fontId="4" fillId="2" borderId="10" xfId="2" applyNumberFormat="1" applyFont="1" applyFill="1" applyBorder="1" applyAlignment="1">
      <alignment horizontal="right" vertical="center" wrapText="1"/>
    </xf>
    <xf numFmtId="3" fontId="4" fillId="2" borderId="10" xfId="0" applyNumberFormat="1" applyFont="1" applyFill="1" applyBorder="1" applyAlignment="1">
      <alignment horizontal="right" vertical="center" wrapText="1"/>
    </xf>
    <xf numFmtId="3" fontId="4" fillId="2" borderId="11" xfId="0" applyNumberFormat="1" applyFont="1" applyFill="1" applyBorder="1" applyAlignment="1">
      <alignment horizontal="right" vertical="center" wrapText="1"/>
    </xf>
    <xf numFmtId="0" fontId="4" fillId="2" borderId="1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3" fillId="5" borderId="4" xfId="2" applyFont="1" applyFill="1" applyBorder="1" applyAlignment="1">
      <alignment horizontal="center" vertical="center" wrapText="1"/>
    </xf>
    <xf numFmtId="0" fontId="3" fillId="5" borderId="5" xfId="2"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9" xfId="2" applyFont="1" applyFill="1" applyBorder="1" applyAlignment="1">
      <alignment horizontal="center" vertical="center" wrapText="1"/>
    </xf>
    <xf numFmtId="0" fontId="3" fillId="5" borderId="10" xfId="2" applyFont="1" applyFill="1" applyBorder="1" applyAlignment="1">
      <alignment horizontal="center" vertical="center" wrapText="1"/>
    </xf>
    <xf numFmtId="0" fontId="3" fillId="5" borderId="11" xfId="0" applyFont="1" applyFill="1" applyBorder="1" applyAlignment="1">
      <alignment horizontal="center" vertical="center" wrapText="1"/>
    </xf>
    <xf numFmtId="0" fontId="0" fillId="0" borderId="0" xfId="0" applyAlignment="1">
      <alignment horizontal="left"/>
    </xf>
    <xf numFmtId="49" fontId="3" fillId="0" borderId="0" xfId="0" applyNumberFormat="1" applyFont="1" applyAlignment="1">
      <alignment horizontal="left"/>
    </xf>
    <xf numFmtId="49" fontId="3" fillId="0" borderId="0" xfId="0" applyNumberFormat="1" applyFont="1" applyAlignment="1">
      <alignment horizontal="left"/>
    </xf>
    <xf numFmtId="0" fontId="3" fillId="0" borderId="0" xfId="0" applyFont="1" applyAlignment="1">
      <alignment horizontal="left"/>
    </xf>
    <xf numFmtId="0" fontId="3" fillId="0" borderId="0" xfId="0" applyFont="1" applyAlignment="1">
      <alignment horizontal="left"/>
    </xf>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2"/>
  <sheetViews>
    <sheetView showGridLines="0" tabSelected="1" zoomScale="110" zoomScaleNormal="110" workbookViewId="0">
      <selection activeCell="V29" sqref="V29"/>
    </sheetView>
  </sheetViews>
  <sheetFormatPr baseColWidth="10" defaultColWidth="9.140625" defaultRowHeight="12.75" x14ac:dyDescent="0.2"/>
  <cols>
    <col min="1" max="1" width="16" customWidth="1"/>
    <col min="2" max="3" width="10.42578125" customWidth="1"/>
    <col min="4" max="4" width="10.140625" customWidth="1"/>
    <col min="5" max="5" width="9.28515625" customWidth="1"/>
    <col min="6" max="6" width="10.140625" customWidth="1"/>
    <col min="7" max="14" width="9.85546875" customWidth="1"/>
    <col min="15" max="15" width="8.5703125" bestFit="1" customWidth="1"/>
    <col min="16" max="18" width="9.42578125" customWidth="1"/>
    <col min="19" max="20" width="6.7109375" customWidth="1"/>
  </cols>
  <sheetData>
    <row r="1" spans="1:18" x14ac:dyDescent="0.2">
      <c r="A1" s="77" t="s">
        <v>50</v>
      </c>
      <c r="B1" s="77"/>
      <c r="C1" s="77"/>
      <c r="D1" s="77"/>
      <c r="E1" s="77"/>
      <c r="F1" s="77"/>
      <c r="G1" s="77"/>
      <c r="H1" s="77"/>
      <c r="I1" s="77"/>
      <c r="J1" s="76"/>
      <c r="K1" s="76"/>
      <c r="L1" s="76"/>
      <c r="M1" s="76"/>
      <c r="N1" s="76"/>
    </row>
    <row r="2" spans="1:18" x14ac:dyDescent="0.2">
      <c r="A2" s="77" t="s">
        <v>49</v>
      </c>
      <c r="B2" s="77"/>
      <c r="C2" s="77"/>
      <c r="D2" s="77"/>
      <c r="E2" s="77"/>
      <c r="F2" s="77"/>
      <c r="G2" s="77"/>
      <c r="H2" s="77"/>
      <c r="I2" s="77"/>
      <c r="J2" s="76"/>
      <c r="K2" s="76"/>
      <c r="L2" s="76"/>
      <c r="M2" s="76"/>
      <c r="N2" s="76"/>
    </row>
    <row r="3" spans="1:18" x14ac:dyDescent="0.2">
      <c r="A3" s="75" t="s">
        <v>48</v>
      </c>
      <c r="B3" s="75"/>
      <c r="C3" s="75"/>
      <c r="D3" s="75"/>
      <c r="E3" s="75"/>
      <c r="F3" s="75"/>
      <c r="G3" s="75"/>
      <c r="H3" s="75"/>
      <c r="I3" s="75"/>
      <c r="J3" s="74"/>
      <c r="K3" s="74"/>
      <c r="L3" s="74"/>
      <c r="M3" s="74"/>
      <c r="N3" s="74"/>
    </row>
    <row r="4" spans="1:18" x14ac:dyDescent="0.2">
      <c r="A4" s="73"/>
      <c r="B4" s="73"/>
      <c r="C4" s="73"/>
      <c r="D4" s="73"/>
      <c r="E4" s="73"/>
      <c r="F4" s="73"/>
      <c r="G4" s="73"/>
      <c r="H4" s="73"/>
      <c r="I4" s="73"/>
      <c r="J4" s="73"/>
      <c r="K4" s="73"/>
      <c r="L4" s="73"/>
      <c r="M4" s="73"/>
      <c r="N4" s="73"/>
    </row>
    <row r="5" spans="1:18" ht="18" customHeight="1" x14ac:dyDescent="0.2">
      <c r="A5" s="72" t="s">
        <v>47</v>
      </c>
      <c r="B5" s="72" t="s">
        <v>46</v>
      </c>
      <c r="C5" s="71" t="s">
        <v>45</v>
      </c>
      <c r="D5" s="71" t="s">
        <v>44</v>
      </c>
      <c r="E5" s="71" t="s">
        <v>43</v>
      </c>
      <c r="F5" s="70" t="s">
        <v>42</v>
      </c>
      <c r="G5" s="69" t="s">
        <v>41</v>
      </c>
      <c r="H5" s="68"/>
      <c r="I5" s="68"/>
      <c r="J5" s="68"/>
      <c r="K5" s="68" t="s">
        <v>40</v>
      </c>
      <c r="L5" s="68"/>
      <c r="M5" s="68"/>
      <c r="N5" s="68"/>
      <c r="O5" s="69" t="s">
        <v>39</v>
      </c>
      <c r="P5" s="68"/>
      <c r="Q5" s="68"/>
      <c r="R5" s="68"/>
    </row>
    <row r="6" spans="1:18" ht="46.5" customHeight="1" x14ac:dyDescent="0.2">
      <c r="A6" s="67"/>
      <c r="B6" s="67"/>
      <c r="C6" s="66"/>
      <c r="D6" s="66"/>
      <c r="E6" s="66"/>
      <c r="F6" s="65"/>
      <c r="G6" s="63" t="s">
        <v>38</v>
      </c>
      <c r="H6" s="63" t="s">
        <v>37</v>
      </c>
      <c r="I6" s="63" t="s">
        <v>36</v>
      </c>
      <c r="J6" s="62" t="s">
        <v>35</v>
      </c>
      <c r="K6" s="64" t="s">
        <v>38</v>
      </c>
      <c r="L6" s="63" t="s">
        <v>37</v>
      </c>
      <c r="M6" s="63" t="s">
        <v>36</v>
      </c>
      <c r="N6" s="62" t="s">
        <v>35</v>
      </c>
      <c r="O6" s="63" t="s">
        <v>38</v>
      </c>
      <c r="P6" s="63" t="s">
        <v>37</v>
      </c>
      <c r="Q6" s="63" t="s">
        <v>36</v>
      </c>
      <c r="R6" s="62" t="s">
        <v>35</v>
      </c>
    </row>
    <row r="7" spans="1:18" ht="12.75" customHeight="1" x14ac:dyDescent="0.2">
      <c r="A7" s="61" t="s">
        <v>34</v>
      </c>
      <c r="B7" s="60">
        <v>328291</v>
      </c>
      <c r="C7" s="58">
        <v>321424</v>
      </c>
      <c r="D7" s="59">
        <v>326308</v>
      </c>
      <c r="E7" s="58">
        <v>336344</v>
      </c>
      <c r="F7" s="57">
        <v>338890</v>
      </c>
      <c r="G7" s="31">
        <f>F7-E7</f>
        <v>2546</v>
      </c>
      <c r="H7" s="30">
        <f>F7/E7-1</f>
        <v>7.5696310919772802E-3</v>
      </c>
      <c r="I7" s="29">
        <f>_xlfn.RANK.EQ(G7,$G$7:$G$38)</f>
        <v>21</v>
      </c>
      <c r="J7" s="28">
        <f>_xlfn.RANK.EQ(H7,$H$7:$H$38)</f>
        <v>14</v>
      </c>
      <c r="K7" s="27">
        <f>F7-C7</f>
        <v>17466</v>
      </c>
      <c r="L7" s="26">
        <f>F7/C7-1</f>
        <v>5.4339439494250685E-2</v>
      </c>
      <c r="M7" s="25">
        <f>_xlfn.RANK.EQ(K7,$K$7:$K$38)</f>
        <v>17</v>
      </c>
      <c r="N7" s="24">
        <f>_xlfn.RANK.EQ(L7,$L$7:$L$38)</f>
        <v>13</v>
      </c>
      <c r="O7" s="23">
        <f>F7-D7</f>
        <v>12582</v>
      </c>
      <c r="P7" s="22">
        <f>F7/D7-1</f>
        <v>3.8558662368069374E-2</v>
      </c>
      <c r="Q7" s="21">
        <f>_xlfn.RANK.EQ(O7,$O$7:$O$38)</f>
        <v>23</v>
      </c>
      <c r="R7" s="20">
        <f>_xlfn.RANK.EQ(P7,$P$7:$P$38)</f>
        <v>21</v>
      </c>
    </row>
    <row r="8" spans="1:18" x14ac:dyDescent="0.2">
      <c r="A8" s="36" t="s">
        <v>33</v>
      </c>
      <c r="B8" s="39">
        <v>919138</v>
      </c>
      <c r="C8" s="38">
        <v>944174</v>
      </c>
      <c r="D8" s="31">
        <v>949253</v>
      </c>
      <c r="E8" s="38">
        <v>1016064</v>
      </c>
      <c r="F8" s="37">
        <v>1026466</v>
      </c>
      <c r="G8" s="31">
        <f>F8-E8</f>
        <v>10402</v>
      </c>
      <c r="H8" s="30">
        <f>F8/E8-1</f>
        <v>1.0237544091710848E-2</v>
      </c>
      <c r="I8" s="29">
        <f>_xlfn.RANK.EQ(G8,$G$7:$G$38)</f>
        <v>5</v>
      </c>
      <c r="J8" s="28">
        <f>_xlfn.RANK.EQ(H8,$H$7:$H$38)</f>
        <v>11</v>
      </c>
      <c r="K8" s="27">
        <f>F8-C8</f>
        <v>82292</v>
      </c>
      <c r="L8" s="26">
        <f>F8/C8-1</f>
        <v>8.7157663735709656E-2</v>
      </c>
      <c r="M8" s="25">
        <f>_xlfn.RANK.EQ(K8,$K$7:$K$38)</f>
        <v>2</v>
      </c>
      <c r="N8" s="24">
        <f>_xlfn.RANK.EQ(L8,$L$7:$L$38)</f>
        <v>5</v>
      </c>
      <c r="O8" s="23">
        <f>F8-D8</f>
        <v>77213</v>
      </c>
      <c r="P8" s="22">
        <f>F8/D8-1</f>
        <v>8.1340801661938356E-2</v>
      </c>
      <c r="Q8" s="21">
        <f>_xlfn.RANK.EQ(O8,$O$7:$O$38)</f>
        <v>3</v>
      </c>
      <c r="R8" s="20">
        <f>_xlfn.RANK.EQ(P8,$P$7:$P$38)</f>
        <v>6</v>
      </c>
    </row>
    <row r="9" spans="1:18" x14ac:dyDescent="0.2">
      <c r="A9" s="36" t="s">
        <v>32</v>
      </c>
      <c r="B9" s="39">
        <v>184435</v>
      </c>
      <c r="C9" s="38">
        <v>170112</v>
      </c>
      <c r="D9" s="31">
        <v>172085</v>
      </c>
      <c r="E9" s="38">
        <v>184930</v>
      </c>
      <c r="F9" s="37">
        <v>191774</v>
      </c>
      <c r="G9" s="31">
        <f>F9-E9</f>
        <v>6844</v>
      </c>
      <c r="H9" s="30">
        <f>F9/E9-1</f>
        <v>3.7008597847834279E-2</v>
      </c>
      <c r="I9" s="29">
        <f>_xlfn.RANK.EQ(G9,$G$7:$G$38)</f>
        <v>10</v>
      </c>
      <c r="J9" s="28">
        <f>_xlfn.RANK.EQ(H9,$H$7:$H$38)</f>
        <v>1</v>
      </c>
      <c r="K9" s="27">
        <f>F9-C9</f>
        <v>21662</v>
      </c>
      <c r="L9" s="26">
        <f>F9/C9-1</f>
        <v>0.12733963506395796</v>
      </c>
      <c r="M9" s="25">
        <f>_xlfn.RANK.EQ(K9,$K$7:$K$38)</f>
        <v>15</v>
      </c>
      <c r="N9" s="24">
        <f>_xlfn.RANK.EQ(L9,$L$7:$L$38)</f>
        <v>3</v>
      </c>
      <c r="O9" s="23">
        <f>F9-D9</f>
        <v>19689</v>
      </c>
      <c r="P9" s="22">
        <f>F9/D9-1</f>
        <v>0.11441438823837058</v>
      </c>
      <c r="Q9" s="21">
        <f>_xlfn.RANK.EQ(O9,$O$7:$O$38)</f>
        <v>17</v>
      </c>
      <c r="R9" s="20">
        <f>_xlfn.RANK.EQ(P9,$P$7:$P$38)</f>
        <v>3</v>
      </c>
    </row>
    <row r="10" spans="1:18" x14ac:dyDescent="0.2">
      <c r="A10" s="36" t="s">
        <v>31</v>
      </c>
      <c r="B10" s="39">
        <v>133675</v>
      </c>
      <c r="C10" s="38">
        <v>125731</v>
      </c>
      <c r="D10" s="31">
        <v>124417</v>
      </c>
      <c r="E10" s="38">
        <v>132574</v>
      </c>
      <c r="F10" s="37">
        <v>131815</v>
      </c>
      <c r="G10" s="31">
        <f>F10-E10</f>
        <v>-759</v>
      </c>
      <c r="H10" s="30">
        <f>F10/E10-1</f>
        <v>-5.7251044699564435E-3</v>
      </c>
      <c r="I10" s="29">
        <f>_xlfn.RANK.EQ(G10,$G$7:$G$38)</f>
        <v>30</v>
      </c>
      <c r="J10" s="28">
        <f>_xlfn.RANK.EQ(H10,$H$7:$H$38)</f>
        <v>31</v>
      </c>
      <c r="K10" s="27">
        <f>F10-C10</f>
        <v>6084</v>
      </c>
      <c r="L10" s="26">
        <f>F10/C10-1</f>
        <v>4.8389021005161847E-2</v>
      </c>
      <c r="M10" s="25">
        <f>_xlfn.RANK.EQ(K10,$K$7:$K$38)</f>
        <v>25</v>
      </c>
      <c r="N10" s="24">
        <f>_xlfn.RANK.EQ(L10,$L$7:$L$38)</f>
        <v>15</v>
      </c>
      <c r="O10" s="23">
        <f>F10-D10</f>
        <v>7398</v>
      </c>
      <c r="P10" s="22">
        <f>F10/D10-1</f>
        <v>5.94613276320759E-2</v>
      </c>
      <c r="Q10" s="21">
        <f>_xlfn.RANK.EQ(O10,$O$7:$O$38)</f>
        <v>27</v>
      </c>
      <c r="R10" s="20">
        <f>_xlfn.RANK.EQ(P10,$P$7:$P$38)</f>
        <v>11</v>
      </c>
    </row>
    <row r="11" spans="1:18" x14ac:dyDescent="0.2">
      <c r="A11" s="36" t="s">
        <v>30</v>
      </c>
      <c r="B11" s="39">
        <v>227505</v>
      </c>
      <c r="C11" s="38">
        <v>221463</v>
      </c>
      <c r="D11" s="31">
        <v>219083</v>
      </c>
      <c r="E11" s="38">
        <v>231028</v>
      </c>
      <c r="F11" s="37">
        <v>231748</v>
      </c>
      <c r="G11" s="31">
        <f>F11-E11</f>
        <v>720</v>
      </c>
      <c r="H11" s="30">
        <f>F11/E11-1</f>
        <v>3.1165053586579283E-3</v>
      </c>
      <c r="I11" s="29">
        <f>_xlfn.RANK.EQ(G11,$G$7:$G$38)</f>
        <v>28</v>
      </c>
      <c r="J11" s="28">
        <f>_xlfn.RANK.EQ(H11,$H$7:$H$38)</f>
        <v>28</v>
      </c>
      <c r="K11" s="27">
        <f>F11-C11</f>
        <v>10285</v>
      </c>
      <c r="L11" s="26">
        <f>F11/C11-1</f>
        <v>4.6441166244474141E-2</v>
      </c>
      <c r="M11" s="25">
        <f>_xlfn.RANK.EQ(K11,$K$7:$K$38)</f>
        <v>22</v>
      </c>
      <c r="N11" s="24">
        <f>_xlfn.RANK.EQ(L11,$L$7:$L$38)</f>
        <v>17</v>
      </c>
      <c r="O11" s="23">
        <f>F11-D11</f>
        <v>12665</v>
      </c>
      <c r="P11" s="22">
        <f>F11/D11-1</f>
        <v>5.7809140827905336E-2</v>
      </c>
      <c r="Q11" s="21">
        <f>_xlfn.RANK.EQ(O11,$O$7:$O$38)</f>
        <v>22</v>
      </c>
      <c r="R11" s="20">
        <f>_xlfn.RANK.EQ(P11,$P$7:$P$38)</f>
        <v>13</v>
      </c>
    </row>
    <row r="12" spans="1:18" x14ac:dyDescent="0.2">
      <c r="A12" s="36" t="s">
        <v>29</v>
      </c>
      <c r="B12" s="39">
        <v>892899</v>
      </c>
      <c r="C12" s="38">
        <v>903594</v>
      </c>
      <c r="D12" s="31">
        <v>901676</v>
      </c>
      <c r="E12" s="38">
        <v>933227</v>
      </c>
      <c r="F12" s="37">
        <v>939840</v>
      </c>
      <c r="G12" s="31">
        <f>F12-E12</f>
        <v>6613</v>
      </c>
      <c r="H12" s="30">
        <f>F12/E12-1</f>
        <v>7.0861644594508721E-3</v>
      </c>
      <c r="I12" s="29">
        <f>_xlfn.RANK.EQ(G12,$G$7:$G$38)</f>
        <v>11</v>
      </c>
      <c r="J12" s="28">
        <f>_xlfn.RANK.EQ(H12,$H$7:$H$38)</f>
        <v>16</v>
      </c>
      <c r="K12" s="27">
        <f>F12-C12</f>
        <v>36246</v>
      </c>
      <c r="L12" s="26">
        <f>F12/C12-1</f>
        <v>4.0113148161674328E-2</v>
      </c>
      <c r="M12" s="25">
        <f>_xlfn.RANK.EQ(K12,$K$7:$K$38)</f>
        <v>9</v>
      </c>
      <c r="N12" s="24">
        <f>_xlfn.RANK.EQ(L12,$L$7:$L$38)</f>
        <v>20</v>
      </c>
      <c r="O12" s="23">
        <f>F12-D12</f>
        <v>38164</v>
      </c>
      <c r="P12" s="22">
        <f>F12/D12-1</f>
        <v>4.2325624725511268E-2</v>
      </c>
      <c r="Q12" s="21">
        <f>_xlfn.RANK.EQ(O12,$O$7:$O$38)</f>
        <v>8</v>
      </c>
      <c r="R12" s="20">
        <f>_xlfn.RANK.EQ(P12,$P$7:$P$38)</f>
        <v>19</v>
      </c>
    </row>
    <row r="13" spans="1:18" x14ac:dyDescent="0.2">
      <c r="A13" s="36" t="s">
        <v>28</v>
      </c>
      <c r="B13" s="39">
        <v>3470048</v>
      </c>
      <c r="C13" s="38">
        <v>3246669</v>
      </c>
      <c r="D13" s="31">
        <v>3248637</v>
      </c>
      <c r="E13" s="38">
        <v>3262318</v>
      </c>
      <c r="F13" s="37">
        <v>3285182</v>
      </c>
      <c r="G13" s="31">
        <f>F13-E13</f>
        <v>22864</v>
      </c>
      <c r="H13" s="30">
        <f>F13/E13-1</f>
        <v>7.0085135783819474E-3</v>
      </c>
      <c r="I13" s="29">
        <f>_xlfn.RANK.EQ(G13,$G$7:$G$38)</f>
        <v>1</v>
      </c>
      <c r="J13" s="28">
        <f>_xlfn.RANK.EQ(H13,$H$7:$H$38)</f>
        <v>17</v>
      </c>
      <c r="K13" s="27">
        <f>F13-C13</f>
        <v>38513</v>
      </c>
      <c r="L13" s="26">
        <f>F13/C13-1</f>
        <v>1.1862311803266579E-2</v>
      </c>
      <c r="M13" s="25">
        <f>_xlfn.RANK.EQ(K13,$K$7:$K$38)</f>
        <v>8</v>
      </c>
      <c r="N13" s="24">
        <f>_xlfn.RANK.EQ(L13,$L$7:$L$38)</f>
        <v>27</v>
      </c>
      <c r="O13" s="23">
        <f>F13-D13</f>
        <v>36545</v>
      </c>
      <c r="P13" s="22">
        <f>F13/D13-1</f>
        <v>1.1249333181885257E-2</v>
      </c>
      <c r="Q13" s="21">
        <f>_xlfn.RANK.EQ(O13,$O$7:$O$38)</f>
        <v>10</v>
      </c>
      <c r="R13" s="20">
        <f>_xlfn.RANK.EQ(P13,$P$7:$P$38)</f>
        <v>32</v>
      </c>
    </row>
    <row r="14" spans="1:18" x14ac:dyDescent="0.2">
      <c r="A14" s="36" t="s">
        <v>27</v>
      </c>
      <c r="B14" s="39">
        <v>776527</v>
      </c>
      <c r="C14" s="38">
        <v>757473</v>
      </c>
      <c r="D14" s="31">
        <v>754841</v>
      </c>
      <c r="E14" s="38">
        <v>793592</v>
      </c>
      <c r="F14" s="37">
        <v>798128</v>
      </c>
      <c r="G14" s="31">
        <f>F14-E14</f>
        <v>4536</v>
      </c>
      <c r="H14" s="30">
        <f>F14/E14-1</f>
        <v>5.7157834252361539E-3</v>
      </c>
      <c r="I14" s="29">
        <f>_xlfn.RANK.EQ(G14,$G$7:$G$38)</f>
        <v>14</v>
      </c>
      <c r="J14" s="28">
        <f>_xlfn.RANK.EQ(H14,$H$7:$H$38)</f>
        <v>23</v>
      </c>
      <c r="K14" s="27">
        <f>F14-C14</f>
        <v>40655</v>
      </c>
      <c r="L14" s="26">
        <f>F14/C14-1</f>
        <v>5.3671880053810517E-2</v>
      </c>
      <c r="M14" s="25">
        <f>_xlfn.RANK.EQ(K14,$K$7:$K$38)</f>
        <v>7</v>
      </c>
      <c r="N14" s="24">
        <f>_xlfn.RANK.EQ(L14,$L$7:$L$38)</f>
        <v>14</v>
      </c>
      <c r="O14" s="23">
        <f>F14-D14</f>
        <v>43287</v>
      </c>
      <c r="P14" s="22">
        <f>F14/D14-1</f>
        <v>5.7345851642928825E-2</v>
      </c>
      <c r="Q14" s="21">
        <f>_xlfn.RANK.EQ(O14,$O$7:$O$38)</f>
        <v>6</v>
      </c>
      <c r="R14" s="20">
        <f>_xlfn.RANK.EQ(P14,$P$7:$P$38)</f>
        <v>14</v>
      </c>
    </row>
    <row r="15" spans="1:18" x14ac:dyDescent="0.2">
      <c r="A15" s="36" t="s">
        <v>26</v>
      </c>
      <c r="B15" s="39">
        <v>138790</v>
      </c>
      <c r="C15" s="38">
        <v>135945</v>
      </c>
      <c r="D15" s="31">
        <v>134409</v>
      </c>
      <c r="E15" s="38">
        <v>141031</v>
      </c>
      <c r="F15" s="37">
        <v>142090</v>
      </c>
      <c r="G15" s="31">
        <f>F15-E15</f>
        <v>1059</v>
      </c>
      <c r="H15" s="30">
        <f>F15/E15-1</f>
        <v>7.5089873857521194E-3</v>
      </c>
      <c r="I15" s="29">
        <f>_xlfn.RANK.EQ(G15,$G$7:$G$38)</f>
        <v>26</v>
      </c>
      <c r="J15" s="28">
        <f>_xlfn.RANK.EQ(H15,$H$7:$H$38)</f>
        <v>15</v>
      </c>
      <c r="K15" s="27">
        <f>F15-C15</f>
        <v>6145</v>
      </c>
      <c r="L15" s="26">
        <f>F15/C15-1</f>
        <v>4.5202103791974757E-2</v>
      </c>
      <c r="M15" s="25">
        <f>_xlfn.RANK.EQ(K15,$K$7:$K$38)</f>
        <v>24</v>
      </c>
      <c r="N15" s="24">
        <f>_xlfn.RANK.EQ(L15,$L$7:$L$38)</f>
        <v>18</v>
      </c>
      <c r="O15" s="23">
        <f>F15-D15</f>
        <v>7681</v>
      </c>
      <c r="P15" s="22">
        <f>F15/D15-1</f>
        <v>5.7146470846446196E-2</v>
      </c>
      <c r="Q15" s="21">
        <f>_xlfn.RANK.EQ(O15,$O$7:$O$38)</f>
        <v>26</v>
      </c>
      <c r="R15" s="20">
        <f>_xlfn.RANK.EQ(P15,$P$7:$P$38)</f>
        <v>15</v>
      </c>
    </row>
    <row r="16" spans="1:18" x14ac:dyDescent="0.2">
      <c r="A16" s="36" t="s">
        <v>25</v>
      </c>
      <c r="B16" s="39">
        <v>242643</v>
      </c>
      <c r="C16" s="38">
        <v>239136</v>
      </c>
      <c r="D16" s="31">
        <v>238074</v>
      </c>
      <c r="E16" s="38">
        <v>251748</v>
      </c>
      <c r="F16" s="37">
        <v>253375</v>
      </c>
      <c r="G16" s="31">
        <f>F16-E16</f>
        <v>1627</v>
      </c>
      <c r="H16" s="30">
        <f>F16/E16-1</f>
        <v>6.4628120183676252E-3</v>
      </c>
      <c r="I16" s="29">
        <f>_xlfn.RANK.EQ(G16,$G$7:$G$38)</f>
        <v>24</v>
      </c>
      <c r="J16" s="28">
        <f>_xlfn.RANK.EQ(H16,$H$7:$H$38)</f>
        <v>20</v>
      </c>
      <c r="K16" s="27">
        <f>F16-C16</f>
        <v>14239</v>
      </c>
      <c r="L16" s="26">
        <f>F16/C16-1</f>
        <v>5.9543523350729322E-2</v>
      </c>
      <c r="M16" s="25">
        <f>_xlfn.RANK.EQ(K16,$K$7:$K$38)</f>
        <v>20</v>
      </c>
      <c r="N16" s="24">
        <f>_xlfn.RANK.EQ(L16,$L$7:$L$38)</f>
        <v>8</v>
      </c>
      <c r="O16" s="23">
        <f>F16-D16</f>
        <v>15301</v>
      </c>
      <c r="P16" s="22">
        <f>F16/D16-1</f>
        <v>6.4269932878012748E-2</v>
      </c>
      <c r="Q16" s="21">
        <f>_xlfn.RANK.EQ(O16,$O$7:$O$38)</f>
        <v>20</v>
      </c>
      <c r="R16" s="20">
        <f>_xlfn.RANK.EQ(P16,$P$7:$P$38)</f>
        <v>8</v>
      </c>
    </row>
    <row r="17" spans="1:19" x14ac:dyDescent="0.2">
      <c r="A17" s="36" t="s">
        <v>24</v>
      </c>
      <c r="B17" s="39">
        <v>1626181</v>
      </c>
      <c r="C17" s="38">
        <v>1593415</v>
      </c>
      <c r="D17" s="31">
        <v>1596357</v>
      </c>
      <c r="E17" s="38">
        <v>1626856</v>
      </c>
      <c r="F17" s="37">
        <v>1644896</v>
      </c>
      <c r="G17" s="31">
        <f>F17-E17</f>
        <v>18040</v>
      </c>
      <c r="H17" s="30">
        <f>F17/E17-1</f>
        <v>1.1088873262292465E-2</v>
      </c>
      <c r="I17" s="29">
        <f>_xlfn.RANK.EQ(G17,$G$7:$G$38)</f>
        <v>2</v>
      </c>
      <c r="J17" s="28">
        <f>_xlfn.RANK.EQ(H17,$H$7:$H$38)</f>
        <v>9</v>
      </c>
      <c r="K17" s="27">
        <f>F17-C17</f>
        <v>51481</v>
      </c>
      <c r="L17" s="26">
        <f>F17/C17-1</f>
        <v>3.230859506155026E-2</v>
      </c>
      <c r="M17" s="25">
        <f>_xlfn.RANK.EQ(K17,$K$7:$K$38)</f>
        <v>5</v>
      </c>
      <c r="N17" s="24">
        <f>_xlfn.RANK.EQ(L17,$L$7:$L$38)</f>
        <v>24</v>
      </c>
      <c r="O17" s="23">
        <f>F17-D17</f>
        <v>48539</v>
      </c>
      <c r="P17" s="22">
        <f>F17/D17-1</f>
        <v>3.0406105902376579E-2</v>
      </c>
      <c r="Q17" s="21">
        <f>_xlfn.RANK.EQ(O17,$O$7:$O$38)</f>
        <v>5</v>
      </c>
      <c r="R17" s="20">
        <f>_xlfn.RANK.EQ(P17,$P$7:$P$38)</f>
        <v>27</v>
      </c>
    </row>
    <row r="18" spans="1:19" x14ac:dyDescent="0.2">
      <c r="A18" s="36" t="s">
        <v>23</v>
      </c>
      <c r="B18" s="39">
        <v>1007762</v>
      </c>
      <c r="C18" s="38">
        <v>973396</v>
      </c>
      <c r="D18" s="31">
        <v>974129</v>
      </c>
      <c r="E18" s="38">
        <v>1006011</v>
      </c>
      <c r="F18" s="37">
        <v>1015502</v>
      </c>
      <c r="G18" s="31">
        <f>F18-E18</f>
        <v>9491</v>
      </c>
      <c r="H18" s="30">
        <f>F18/E18-1</f>
        <v>9.434290479925167E-3</v>
      </c>
      <c r="I18" s="29">
        <f>_xlfn.RANK.EQ(G18,$G$7:$G$38)</f>
        <v>8</v>
      </c>
      <c r="J18" s="28">
        <f>_xlfn.RANK.EQ(H18,$H$7:$H$38)</f>
        <v>13</v>
      </c>
      <c r="K18" s="27">
        <f>F18-C18</f>
        <v>42106</v>
      </c>
      <c r="L18" s="26">
        <f>F18/C18-1</f>
        <v>4.3256804013988237E-2</v>
      </c>
      <c r="M18" s="25">
        <f>_xlfn.RANK.EQ(K18,$K$7:$K$38)</f>
        <v>6</v>
      </c>
      <c r="N18" s="24">
        <f>_xlfn.RANK.EQ(L18,$L$7:$L$38)</f>
        <v>19</v>
      </c>
      <c r="O18" s="23">
        <f>F18-D18</f>
        <v>41373</v>
      </c>
      <c r="P18" s="22">
        <f>F18/D18-1</f>
        <v>4.2471787617451184E-2</v>
      </c>
      <c r="Q18" s="21">
        <f>_xlfn.RANK.EQ(O18,$O$7:$O$38)</f>
        <v>7</v>
      </c>
      <c r="R18" s="20">
        <f>_xlfn.RANK.EQ(P18,$P$7:$P$38)</f>
        <v>18</v>
      </c>
    </row>
    <row r="19" spans="1:19" x14ac:dyDescent="0.2">
      <c r="A19" s="36" t="s">
        <v>22</v>
      </c>
      <c r="B19" s="39">
        <v>159549</v>
      </c>
      <c r="C19" s="38">
        <v>146771</v>
      </c>
      <c r="D19" s="31">
        <v>144513</v>
      </c>
      <c r="E19" s="38">
        <v>148278</v>
      </c>
      <c r="F19" s="37">
        <v>146786</v>
      </c>
      <c r="G19" s="31">
        <f>F19-E19</f>
        <v>-1492</v>
      </c>
      <c r="H19" s="30">
        <f>F19/E19-1</f>
        <v>-1.0062180498792817E-2</v>
      </c>
      <c r="I19" s="29">
        <f>_xlfn.RANK.EQ(G19,$G$7:$G$38)</f>
        <v>31</v>
      </c>
      <c r="J19" s="28">
        <f>_xlfn.RANK.EQ(H19,$H$7:$H$38)</f>
        <v>32</v>
      </c>
      <c r="K19" s="27">
        <f>F19-C19</f>
        <v>15</v>
      </c>
      <c r="L19" s="26">
        <f>F19/C19-1</f>
        <v>1.0220002589056421E-4</v>
      </c>
      <c r="M19" s="25">
        <f>_xlfn.RANK.EQ(K19,$K$7:$K$38)</f>
        <v>31</v>
      </c>
      <c r="N19" s="24">
        <f>_xlfn.RANK.EQ(L19,$L$7:$L$38)</f>
        <v>31</v>
      </c>
      <c r="O19" s="23">
        <f>F19-D19</f>
        <v>2273</v>
      </c>
      <c r="P19" s="22">
        <f>F19/D19-1</f>
        <v>1.5728688768484433E-2</v>
      </c>
      <c r="Q19" s="21">
        <f>_xlfn.RANK.EQ(O19,$O$7:$O$38)</f>
        <v>32</v>
      </c>
      <c r="R19" s="20">
        <f>_xlfn.RANK.EQ(P19,$P$7:$P$38)</f>
        <v>31</v>
      </c>
    </row>
    <row r="20" spans="1:19" s="40" customFormat="1" x14ac:dyDescent="0.2">
      <c r="A20" s="36" t="s">
        <v>21</v>
      </c>
      <c r="B20" s="39">
        <v>227679</v>
      </c>
      <c r="C20" s="38">
        <v>218499</v>
      </c>
      <c r="D20" s="31">
        <v>219672</v>
      </c>
      <c r="E20" s="38">
        <v>235746</v>
      </c>
      <c r="F20" s="37">
        <v>238463</v>
      </c>
      <c r="G20" s="31">
        <f>F20-E20</f>
        <v>2717</v>
      </c>
      <c r="H20" s="30">
        <f>F20/E20-1</f>
        <v>1.1525116014693859E-2</v>
      </c>
      <c r="I20" s="29">
        <f>_xlfn.RANK.EQ(G20,$G$7:$G$38)</f>
        <v>19</v>
      </c>
      <c r="J20" s="28">
        <f>_xlfn.RANK.EQ(H20,$H$7:$H$38)</f>
        <v>8</v>
      </c>
      <c r="K20" s="27">
        <f>F20-C20</f>
        <v>19964</v>
      </c>
      <c r="L20" s="26">
        <f>F20/C20-1</f>
        <v>9.1368839216655395E-2</v>
      </c>
      <c r="M20" s="25">
        <f>_xlfn.RANK.EQ(K20,$K$7:$K$38)</f>
        <v>16</v>
      </c>
      <c r="N20" s="24">
        <f>_xlfn.RANK.EQ(L20,$L$7:$L$38)</f>
        <v>4</v>
      </c>
      <c r="O20" s="23">
        <f>F20-D20</f>
        <v>18791</v>
      </c>
      <c r="P20" s="22">
        <f>F20/D20-1</f>
        <v>8.5541170472340555E-2</v>
      </c>
      <c r="Q20" s="21">
        <f>_xlfn.RANK.EQ(O20,$O$7:$O$38)</f>
        <v>18</v>
      </c>
      <c r="R20" s="20">
        <f>_xlfn.RANK.EQ(P20,$P$7:$P$38)</f>
        <v>5</v>
      </c>
      <c r="S20"/>
    </row>
    <row r="21" spans="1:19" s="40" customFormat="1" x14ac:dyDescent="0.2">
      <c r="A21" s="56" t="s">
        <v>20</v>
      </c>
      <c r="B21" s="55">
        <v>1812699</v>
      </c>
      <c r="C21" s="54">
        <v>1780367</v>
      </c>
      <c r="D21" s="52">
        <v>1769661</v>
      </c>
      <c r="E21" s="54">
        <v>1837975</v>
      </c>
      <c r="F21" s="53">
        <v>1847731</v>
      </c>
      <c r="G21" s="52">
        <f>F21-E21</f>
        <v>9756</v>
      </c>
      <c r="H21" s="51">
        <f>F21/E21-1</f>
        <v>5.3080156150111524E-3</v>
      </c>
      <c r="I21" s="50">
        <f>_xlfn.RANK.EQ(G21,$G$7:$G$38)</f>
        <v>7</v>
      </c>
      <c r="J21" s="49">
        <f>_xlfn.RANK.EQ(H21,$H$7:$H$38)</f>
        <v>24</v>
      </c>
      <c r="K21" s="48">
        <f>F21-C21</f>
        <v>67364</v>
      </c>
      <c r="L21" s="47">
        <f>F21/C21-1</f>
        <v>3.7837142566673032E-2</v>
      </c>
      <c r="M21" s="46">
        <f>_xlfn.RANK.EQ(K21,$K$7:$K$38)</f>
        <v>3</v>
      </c>
      <c r="N21" s="45">
        <f>_xlfn.RANK.EQ(L21,$L$7:$L$38)</f>
        <v>21</v>
      </c>
      <c r="O21" s="44">
        <f>F21-D21</f>
        <v>78070</v>
      </c>
      <c r="P21" s="43">
        <f>F21/D21-1</f>
        <v>4.4115793928893643E-2</v>
      </c>
      <c r="Q21" s="42">
        <f>_xlfn.RANK.EQ(O21,$O$7:$O$38)</f>
        <v>2</v>
      </c>
      <c r="R21" s="41">
        <f>_xlfn.RANK.EQ(P21,$P$7:$P$38)</f>
        <v>17</v>
      </c>
      <c r="S21"/>
    </row>
    <row r="22" spans="1:19" x14ac:dyDescent="0.2">
      <c r="A22" s="36" t="s">
        <v>19</v>
      </c>
      <c r="B22" s="39">
        <v>463598</v>
      </c>
      <c r="C22" s="38">
        <v>461602</v>
      </c>
      <c r="D22" s="31">
        <v>453937</v>
      </c>
      <c r="E22" s="38">
        <v>461649</v>
      </c>
      <c r="F22" s="37">
        <v>464742</v>
      </c>
      <c r="G22" s="31">
        <f>F22-E22</f>
        <v>3093</v>
      </c>
      <c r="H22" s="30">
        <f>F22/E22-1</f>
        <v>6.6998953750576629E-3</v>
      </c>
      <c r="I22" s="29">
        <f>_xlfn.RANK.EQ(G22,$G$7:$G$38)</f>
        <v>17</v>
      </c>
      <c r="J22" s="28">
        <f>_xlfn.RANK.EQ(H22,$H$7:$H$38)</f>
        <v>19</v>
      </c>
      <c r="K22" s="27">
        <f>F22-C22</f>
        <v>3140</v>
      </c>
      <c r="L22" s="26">
        <f>F22/C22-1</f>
        <v>6.8023968700308135E-3</v>
      </c>
      <c r="M22" s="25">
        <f>_xlfn.RANK.EQ(K22,$K$7:$K$38)</f>
        <v>29</v>
      </c>
      <c r="N22" s="24">
        <f>_xlfn.RANK.EQ(L22,$L$7:$L$38)</f>
        <v>29</v>
      </c>
      <c r="O22" s="23">
        <f>F22-D22</f>
        <v>10805</v>
      </c>
      <c r="P22" s="22">
        <f>F22/D22-1</f>
        <v>2.3802862511758338E-2</v>
      </c>
      <c r="Q22" s="21">
        <f>_xlfn.RANK.EQ(O22,$O$7:$O$38)</f>
        <v>25</v>
      </c>
      <c r="R22" s="20">
        <f>_xlfn.RANK.EQ(P22,$P$7:$P$38)</f>
        <v>28</v>
      </c>
    </row>
    <row r="23" spans="1:19" x14ac:dyDescent="0.2">
      <c r="A23" s="36" t="s">
        <v>18</v>
      </c>
      <c r="B23" s="39">
        <v>211336</v>
      </c>
      <c r="C23" s="38">
        <v>205308</v>
      </c>
      <c r="D23" s="31">
        <v>203232</v>
      </c>
      <c r="E23" s="38">
        <v>207421</v>
      </c>
      <c r="F23" s="37">
        <v>210063</v>
      </c>
      <c r="G23" s="31">
        <f>F23-E23</f>
        <v>2642</v>
      </c>
      <c r="H23" s="30">
        <f>F23/E23-1</f>
        <v>1.2737379532448578E-2</v>
      </c>
      <c r="I23" s="29">
        <f>_xlfn.RANK.EQ(G23,$G$7:$G$38)</f>
        <v>20</v>
      </c>
      <c r="J23" s="28">
        <f>_xlfn.RANK.EQ(H23,$H$7:$H$38)</f>
        <v>7</v>
      </c>
      <c r="K23" s="27">
        <f>F23-C23</f>
        <v>4755</v>
      </c>
      <c r="L23" s="26">
        <f>F23/C23-1</f>
        <v>2.3160324975159297E-2</v>
      </c>
      <c r="M23" s="25">
        <f>_xlfn.RANK.EQ(K23,$K$7:$K$38)</f>
        <v>28</v>
      </c>
      <c r="N23" s="24">
        <f>_xlfn.RANK.EQ(L23,$L$7:$L$38)</f>
        <v>26</v>
      </c>
      <c r="O23" s="23">
        <f>F23-D23</f>
        <v>6831</v>
      </c>
      <c r="P23" s="22">
        <f>F23/D23-1</f>
        <v>3.3611832782239004E-2</v>
      </c>
      <c r="Q23" s="21">
        <f>_xlfn.RANK.EQ(O23,$O$7:$O$38)</f>
        <v>29</v>
      </c>
      <c r="R23" s="20">
        <f>_xlfn.RANK.EQ(P23,$P$7:$P$38)</f>
        <v>25</v>
      </c>
    </row>
    <row r="24" spans="1:19" x14ac:dyDescent="0.2">
      <c r="A24" s="36" t="s">
        <v>17</v>
      </c>
      <c r="B24" s="39">
        <v>152317</v>
      </c>
      <c r="C24" s="38">
        <v>149477</v>
      </c>
      <c r="D24" s="31">
        <v>147502</v>
      </c>
      <c r="E24" s="38">
        <v>158588</v>
      </c>
      <c r="F24" s="37">
        <v>160256</v>
      </c>
      <c r="G24" s="31">
        <f>F24-E24</f>
        <v>1668</v>
      </c>
      <c r="H24" s="30">
        <f>F24/E24-1</f>
        <v>1.051781975937649E-2</v>
      </c>
      <c r="I24" s="29">
        <f>_xlfn.RANK.EQ(G24,$G$7:$G$38)</f>
        <v>23</v>
      </c>
      <c r="J24" s="28">
        <f>_xlfn.RANK.EQ(H24,$H$7:$H$38)</f>
        <v>10</v>
      </c>
      <c r="K24" s="27">
        <f>F24-C24</f>
        <v>10779</v>
      </c>
      <c r="L24" s="26">
        <f>F24/C24-1</f>
        <v>7.2111428514085807E-2</v>
      </c>
      <c r="M24" s="25">
        <f>_xlfn.RANK.EQ(K24,$K$7:$K$38)</f>
        <v>21</v>
      </c>
      <c r="N24" s="24">
        <f>_xlfn.RANK.EQ(L24,$L$7:$L$38)</f>
        <v>6</v>
      </c>
      <c r="O24" s="23">
        <f>F24-D24</f>
        <v>12754</v>
      </c>
      <c r="P24" s="22">
        <f>F24/D24-1</f>
        <v>8.6466624181366969E-2</v>
      </c>
      <c r="Q24" s="21">
        <f>_xlfn.RANK.EQ(O24,$O$7:$O$38)</f>
        <v>21</v>
      </c>
      <c r="R24" s="20">
        <f>_xlfn.RANK.EQ(P24,$P$7:$P$38)</f>
        <v>4</v>
      </c>
    </row>
    <row r="25" spans="1:19" x14ac:dyDescent="0.2">
      <c r="A25" s="36" t="s">
        <v>16</v>
      </c>
      <c r="B25" s="39">
        <v>1632927</v>
      </c>
      <c r="C25" s="38">
        <v>1610359</v>
      </c>
      <c r="D25" s="31">
        <v>1603318</v>
      </c>
      <c r="E25" s="38">
        <v>1688614</v>
      </c>
      <c r="F25" s="37">
        <v>1705536</v>
      </c>
      <c r="G25" s="31">
        <f>F25-E25</f>
        <v>16922</v>
      </c>
      <c r="H25" s="30">
        <f>F25/E25-1</f>
        <v>1.0021236351232421E-2</v>
      </c>
      <c r="I25" s="29">
        <f>_xlfn.RANK.EQ(G25,$G$7:$G$38)</f>
        <v>3</v>
      </c>
      <c r="J25" s="28">
        <f>_xlfn.RANK.EQ(H25,$H$7:$H$38)</f>
        <v>12</v>
      </c>
      <c r="K25" s="27">
        <f>F25-C25</f>
        <v>95177</v>
      </c>
      <c r="L25" s="26">
        <f>F25/C25-1</f>
        <v>5.9102970207264294E-2</v>
      </c>
      <c r="M25" s="25">
        <f>_xlfn.RANK.EQ(K25,$K$7:$K$38)</f>
        <v>1</v>
      </c>
      <c r="N25" s="24">
        <f>_xlfn.RANK.EQ(L25,$L$7:$L$38)</f>
        <v>9</v>
      </c>
      <c r="O25" s="23">
        <f>F25-D25</f>
        <v>102218</v>
      </c>
      <c r="P25" s="22">
        <f>F25/D25-1</f>
        <v>6.3754040059426753E-2</v>
      </c>
      <c r="Q25" s="21">
        <f>_xlfn.RANK.EQ(O25,$O$7:$O$38)</f>
        <v>1</v>
      </c>
      <c r="R25" s="20">
        <f>_xlfn.RANK.EQ(P25,$P$7:$P$38)</f>
        <v>9</v>
      </c>
    </row>
    <row r="26" spans="1:19" x14ac:dyDescent="0.2">
      <c r="A26" s="36" t="s">
        <v>15</v>
      </c>
      <c r="B26" s="39">
        <v>212784</v>
      </c>
      <c r="C26" s="38">
        <v>208539</v>
      </c>
      <c r="D26" s="31">
        <v>204970</v>
      </c>
      <c r="E26" s="38">
        <v>208258</v>
      </c>
      <c r="F26" s="37">
        <v>209202</v>
      </c>
      <c r="G26" s="31">
        <f>F26-E26</f>
        <v>944</v>
      </c>
      <c r="H26" s="30">
        <f>F26/E26-1</f>
        <v>4.5328390746093294E-3</v>
      </c>
      <c r="I26" s="29">
        <f>_xlfn.RANK.EQ(G26,$G$7:$G$38)</f>
        <v>27</v>
      </c>
      <c r="J26" s="28">
        <f>_xlfn.RANK.EQ(H26,$H$7:$H$38)</f>
        <v>25</v>
      </c>
      <c r="K26" s="27">
        <f>F26-C26</f>
        <v>663</v>
      </c>
      <c r="L26" s="26">
        <f>F26/C26-1</f>
        <v>3.1792614331132008E-3</v>
      </c>
      <c r="M26" s="25">
        <f>_xlfn.RANK.EQ(K26,$K$7:$K$38)</f>
        <v>30</v>
      </c>
      <c r="N26" s="24">
        <f>_xlfn.RANK.EQ(L26,$L$7:$L$38)</f>
        <v>30</v>
      </c>
      <c r="O26" s="23">
        <f>F26-D26</f>
        <v>4232</v>
      </c>
      <c r="P26" s="22">
        <f>F26/D26-1</f>
        <v>2.0646923940088824E-2</v>
      </c>
      <c r="Q26" s="21">
        <f>_xlfn.RANK.EQ(O26,$O$7:$O$38)</f>
        <v>31</v>
      </c>
      <c r="R26" s="20">
        <f>_xlfn.RANK.EQ(P26,$P$7:$P$38)</f>
        <v>29</v>
      </c>
    </row>
    <row r="27" spans="1:19" x14ac:dyDescent="0.2">
      <c r="A27" s="36" t="s">
        <v>14</v>
      </c>
      <c r="B27" s="39">
        <v>629401</v>
      </c>
      <c r="C27" s="38">
        <v>590229</v>
      </c>
      <c r="D27" s="31">
        <v>584849</v>
      </c>
      <c r="E27" s="38">
        <v>601686</v>
      </c>
      <c r="F27" s="37">
        <v>605406</v>
      </c>
      <c r="G27" s="31">
        <f>F27-E27</f>
        <v>3720</v>
      </c>
      <c r="H27" s="30">
        <f>F27/E27-1</f>
        <v>6.1826268186395694E-3</v>
      </c>
      <c r="I27" s="29">
        <f>_xlfn.RANK.EQ(G27,$G$7:$G$38)</f>
        <v>15</v>
      </c>
      <c r="J27" s="28">
        <f>_xlfn.RANK.EQ(H27,$H$7:$H$38)</f>
        <v>22</v>
      </c>
      <c r="K27" s="27">
        <f>F27-C27</f>
        <v>15177</v>
      </c>
      <c r="L27" s="26">
        <f>F27/C27-1</f>
        <v>2.5713748392573121E-2</v>
      </c>
      <c r="M27" s="25">
        <f>_xlfn.RANK.EQ(K27,$K$7:$K$38)</f>
        <v>19</v>
      </c>
      <c r="N27" s="24">
        <f>_xlfn.RANK.EQ(L27,$L$7:$L$38)</f>
        <v>25</v>
      </c>
      <c r="O27" s="23">
        <f>F27-D27</f>
        <v>20557</v>
      </c>
      <c r="P27" s="22">
        <f>F27/D27-1</f>
        <v>3.514924365092531E-2</v>
      </c>
      <c r="Q27" s="21">
        <f>_xlfn.RANK.EQ(O27,$O$7:$O$38)</f>
        <v>16</v>
      </c>
      <c r="R27" s="20">
        <f>_xlfn.RANK.EQ(P27,$P$7:$P$38)</f>
        <v>24</v>
      </c>
    </row>
    <row r="28" spans="1:19" x14ac:dyDescent="0.2">
      <c r="A28" s="36" t="s">
        <v>13</v>
      </c>
      <c r="B28" s="39">
        <v>607919</v>
      </c>
      <c r="C28" s="38">
        <v>595496</v>
      </c>
      <c r="D28" s="31">
        <v>592725</v>
      </c>
      <c r="E28" s="38">
        <v>626975</v>
      </c>
      <c r="F28" s="37">
        <v>629751</v>
      </c>
      <c r="G28" s="31">
        <f>F28-E28</f>
        <v>2776</v>
      </c>
      <c r="H28" s="30">
        <f>F28/E28-1</f>
        <v>4.4276087563299704E-3</v>
      </c>
      <c r="I28" s="29">
        <f>_xlfn.RANK.EQ(G28,$G$7:$G$38)</f>
        <v>18</v>
      </c>
      <c r="J28" s="28">
        <f>_xlfn.RANK.EQ(H28,$H$7:$H$38)</f>
        <v>27</v>
      </c>
      <c r="K28" s="27">
        <f>F28-C28</f>
        <v>34255</v>
      </c>
      <c r="L28" s="26">
        <f>F28/C28-1</f>
        <v>5.7523476228219739E-2</v>
      </c>
      <c r="M28" s="25">
        <f>_xlfn.RANK.EQ(K28,$K$7:$K$38)</f>
        <v>10</v>
      </c>
      <c r="N28" s="24">
        <f>_xlfn.RANK.EQ(L28,$L$7:$L$38)</f>
        <v>11</v>
      </c>
      <c r="O28" s="23">
        <f>F28-D28</f>
        <v>37026</v>
      </c>
      <c r="P28" s="22">
        <f>F28/D28-1</f>
        <v>6.2467417436416595E-2</v>
      </c>
      <c r="Q28" s="21">
        <f>_xlfn.RANK.EQ(O28,$O$7:$O$38)</f>
        <v>9</v>
      </c>
      <c r="R28" s="20">
        <f>_xlfn.RANK.EQ(P28,$P$7:$P$38)</f>
        <v>10</v>
      </c>
    </row>
    <row r="29" spans="1:19" x14ac:dyDescent="0.2">
      <c r="A29" s="36" t="s">
        <v>12</v>
      </c>
      <c r="B29" s="39">
        <v>463164</v>
      </c>
      <c r="C29" s="38">
        <v>365783</v>
      </c>
      <c r="D29" s="31">
        <v>358177</v>
      </c>
      <c r="E29" s="38">
        <v>424006</v>
      </c>
      <c r="F29" s="37">
        <v>421962</v>
      </c>
      <c r="G29" s="31">
        <f>F29-E29</f>
        <v>-2044</v>
      </c>
      <c r="H29" s="30">
        <f>F29/E29-1</f>
        <v>-4.8206864997193399E-3</v>
      </c>
      <c r="I29" s="29">
        <f>_xlfn.RANK.EQ(G29,$G$7:$G$38)</f>
        <v>32</v>
      </c>
      <c r="J29" s="28">
        <f>_xlfn.RANK.EQ(H29,$H$7:$H$38)</f>
        <v>30</v>
      </c>
      <c r="K29" s="27">
        <f>F29-C29</f>
        <v>56179</v>
      </c>
      <c r="L29" s="26">
        <f>F29/C29-1</f>
        <v>0.15358559583140829</v>
      </c>
      <c r="M29" s="25">
        <f>_xlfn.RANK.EQ(K29,$K$7:$K$38)</f>
        <v>4</v>
      </c>
      <c r="N29" s="24">
        <f>_xlfn.RANK.EQ(L29,$L$7:$L$38)</f>
        <v>2</v>
      </c>
      <c r="O29" s="23">
        <f>F29-D29</f>
        <v>63785</v>
      </c>
      <c r="P29" s="22">
        <f>F29/D29-1</f>
        <v>0.17808234476250573</v>
      </c>
      <c r="Q29" s="21">
        <f>_xlfn.RANK.EQ(O29,$O$7:$O$38)</f>
        <v>4</v>
      </c>
      <c r="R29" s="20">
        <f>_xlfn.RANK.EQ(P29,$P$7:$P$38)</f>
        <v>2</v>
      </c>
    </row>
    <row r="30" spans="1:19" x14ac:dyDescent="0.2">
      <c r="A30" s="36" t="s">
        <v>11</v>
      </c>
      <c r="B30" s="39">
        <v>447346</v>
      </c>
      <c r="C30" s="38">
        <v>440501</v>
      </c>
      <c r="D30" s="31">
        <v>439476</v>
      </c>
      <c r="E30" s="38">
        <v>454927</v>
      </c>
      <c r="F30" s="37">
        <v>456972</v>
      </c>
      <c r="G30" s="31">
        <f>F30-E30</f>
        <v>2045</v>
      </c>
      <c r="H30" s="30">
        <f>F30/E30-1</f>
        <v>4.4952267067024376E-3</v>
      </c>
      <c r="I30" s="29">
        <f>_xlfn.RANK.EQ(G30,$G$7:$G$38)</f>
        <v>22</v>
      </c>
      <c r="J30" s="28">
        <f>_xlfn.RANK.EQ(H30,$H$7:$H$38)</f>
        <v>26</v>
      </c>
      <c r="K30" s="27">
        <f>F30-C30</f>
        <v>16471</v>
      </c>
      <c r="L30" s="26">
        <f>F30/C30-1</f>
        <v>3.7391515569771716E-2</v>
      </c>
      <c r="M30" s="25">
        <f>_xlfn.RANK.EQ(K30,$K$7:$K$38)</f>
        <v>18</v>
      </c>
      <c r="N30" s="24">
        <f>_xlfn.RANK.EQ(L30,$L$7:$L$38)</f>
        <v>22</v>
      </c>
      <c r="O30" s="23">
        <f>F30-D30</f>
        <v>17496</v>
      </c>
      <c r="P30" s="22">
        <f>F30/D30-1</f>
        <v>3.9811047702263513E-2</v>
      </c>
      <c r="Q30" s="21">
        <f>_xlfn.RANK.EQ(O30,$O$7:$O$38)</f>
        <v>19</v>
      </c>
      <c r="R30" s="20">
        <f>_xlfn.RANK.EQ(P30,$P$7:$P$38)</f>
        <v>20</v>
      </c>
    </row>
    <row r="31" spans="1:19" x14ac:dyDescent="0.2">
      <c r="A31" s="36" t="s">
        <v>10</v>
      </c>
      <c r="B31" s="39">
        <v>577442</v>
      </c>
      <c r="C31" s="38">
        <v>570100</v>
      </c>
      <c r="D31" s="31">
        <v>543611</v>
      </c>
      <c r="E31" s="38">
        <v>562948</v>
      </c>
      <c r="F31" s="37">
        <v>575501</v>
      </c>
      <c r="G31" s="31">
        <f>F31-E31</f>
        <v>12553</v>
      </c>
      <c r="H31" s="30">
        <f>F31/E31-1</f>
        <v>2.2298684780832412E-2</v>
      </c>
      <c r="I31" s="29">
        <f>_xlfn.RANK.EQ(G31,$G$7:$G$38)</f>
        <v>4</v>
      </c>
      <c r="J31" s="28">
        <f>_xlfn.RANK.EQ(H31,$H$7:$H$38)</f>
        <v>2</v>
      </c>
      <c r="K31" s="27">
        <f>F31-C31</f>
        <v>5401</v>
      </c>
      <c r="L31" s="26">
        <f>F31/C31-1</f>
        <v>9.4737765304333532E-3</v>
      </c>
      <c r="M31" s="25">
        <f>_xlfn.RANK.EQ(K31,$K$7:$K$38)</f>
        <v>27</v>
      </c>
      <c r="N31" s="24">
        <f>_xlfn.RANK.EQ(L31,$L$7:$L$38)</f>
        <v>28</v>
      </c>
      <c r="O31" s="23">
        <f>F31-D31</f>
        <v>31890</v>
      </c>
      <c r="P31" s="22">
        <f>F31/D31-1</f>
        <v>5.8663272082426499E-2</v>
      </c>
      <c r="Q31" s="21">
        <f>_xlfn.RANK.EQ(O31,$O$7:$O$38)</f>
        <v>12</v>
      </c>
      <c r="R31" s="20">
        <f>_xlfn.RANK.EQ(P31,$P$7:$P$38)</f>
        <v>12</v>
      </c>
    </row>
    <row r="32" spans="1:19" x14ac:dyDescent="0.2">
      <c r="A32" s="36" t="s">
        <v>9</v>
      </c>
      <c r="B32" s="39">
        <v>586576</v>
      </c>
      <c r="C32" s="38">
        <v>575636</v>
      </c>
      <c r="D32" s="31">
        <v>585515</v>
      </c>
      <c r="E32" s="38">
        <v>597269</v>
      </c>
      <c r="F32" s="37">
        <v>607439</v>
      </c>
      <c r="G32" s="31">
        <f>F32-E32</f>
        <v>10170</v>
      </c>
      <c r="H32" s="30">
        <f>F32/E32-1</f>
        <v>1.7027503520189446E-2</v>
      </c>
      <c r="I32" s="29">
        <f>_xlfn.RANK.EQ(G32,$G$7:$G$38)</f>
        <v>6</v>
      </c>
      <c r="J32" s="28">
        <f>_xlfn.RANK.EQ(H32,$H$7:$H$38)</f>
        <v>4</v>
      </c>
      <c r="K32" s="27">
        <f>F32-C32</f>
        <v>31803</v>
      </c>
      <c r="L32" s="26">
        <f>F32/C32-1</f>
        <v>5.5248455621260684E-2</v>
      </c>
      <c r="M32" s="25">
        <f>_xlfn.RANK.EQ(K32,$K$7:$K$38)</f>
        <v>11</v>
      </c>
      <c r="N32" s="24">
        <f>_xlfn.RANK.EQ(L32,$L$7:$L$38)</f>
        <v>12</v>
      </c>
      <c r="O32" s="23">
        <f>F32-D32</f>
        <v>21924</v>
      </c>
      <c r="P32" s="22">
        <f>F32/D32-1</f>
        <v>3.7443959591129117E-2</v>
      </c>
      <c r="Q32" s="21">
        <f>_xlfn.RANK.EQ(O32,$O$7:$O$38)</f>
        <v>15</v>
      </c>
      <c r="R32" s="20">
        <f>_xlfn.RANK.EQ(P32,$P$7:$P$38)</f>
        <v>23</v>
      </c>
    </row>
    <row r="33" spans="1:18" x14ac:dyDescent="0.2">
      <c r="A33" s="36" t="s">
        <v>8</v>
      </c>
      <c r="B33" s="39">
        <v>171220</v>
      </c>
      <c r="C33" s="38">
        <v>174213</v>
      </c>
      <c r="D33" s="31">
        <v>172923</v>
      </c>
      <c r="E33" s="38">
        <v>201725</v>
      </c>
      <c r="F33" s="37">
        <v>205088</v>
      </c>
      <c r="G33" s="31">
        <f>F33-E33</f>
        <v>3363</v>
      </c>
      <c r="H33" s="30">
        <f>F33/E33-1</f>
        <v>1.6671210806791459E-2</v>
      </c>
      <c r="I33" s="29">
        <f>_xlfn.RANK.EQ(G33,$G$7:$G$38)</f>
        <v>16</v>
      </c>
      <c r="J33" s="28">
        <f>_xlfn.RANK.EQ(H33,$H$7:$H$38)</f>
        <v>5</v>
      </c>
      <c r="K33" s="27">
        <f>F33-C33</f>
        <v>30875</v>
      </c>
      <c r="L33" s="26">
        <f>F33/C33-1</f>
        <v>0.17722558018058354</v>
      </c>
      <c r="M33" s="25">
        <f>_xlfn.RANK.EQ(K33,$K$7:$K$38)</f>
        <v>13</v>
      </c>
      <c r="N33" s="24">
        <f>_xlfn.RANK.EQ(L33,$L$7:$L$38)</f>
        <v>1</v>
      </c>
      <c r="O33" s="23">
        <f>F33-D33</f>
        <v>32165</v>
      </c>
      <c r="P33" s="22">
        <f>F33/D33-1</f>
        <v>0.18600764502119449</v>
      </c>
      <c r="Q33" s="21">
        <f>_xlfn.RANK.EQ(O33,$O$7:$O$38)</f>
        <v>11</v>
      </c>
      <c r="R33" s="20">
        <f>_xlfn.RANK.EQ(P33,$P$7:$P$38)</f>
        <v>1</v>
      </c>
    </row>
    <row r="34" spans="1:18" x14ac:dyDescent="0.2">
      <c r="A34" s="36" t="s">
        <v>7</v>
      </c>
      <c r="B34" s="39">
        <v>692500</v>
      </c>
      <c r="C34" s="38">
        <v>672536</v>
      </c>
      <c r="D34" s="31">
        <v>681683</v>
      </c>
      <c r="E34" s="38">
        <v>695001</v>
      </c>
      <c r="F34" s="37">
        <v>703988</v>
      </c>
      <c r="G34" s="31">
        <f>F34-E34</f>
        <v>8987</v>
      </c>
      <c r="H34" s="30">
        <f>F34/E34-1</f>
        <v>1.2930916646163082E-2</v>
      </c>
      <c r="I34" s="29">
        <f>_xlfn.RANK.EQ(G34,$G$7:$G$38)</f>
        <v>9</v>
      </c>
      <c r="J34" s="28">
        <f>_xlfn.RANK.EQ(H34,$H$7:$H$38)</f>
        <v>6</v>
      </c>
      <c r="K34" s="27">
        <f>F34-C34</f>
        <v>31452</v>
      </c>
      <c r="L34" s="26">
        <f>F34/C34-1</f>
        <v>4.6766269761024049E-2</v>
      </c>
      <c r="M34" s="25">
        <f>_xlfn.RANK.EQ(K34,$K$7:$K$38)</f>
        <v>12</v>
      </c>
      <c r="N34" s="24">
        <f>_xlfn.RANK.EQ(L34,$L$7:$L$38)</f>
        <v>16</v>
      </c>
      <c r="O34" s="23">
        <f>F34-D34</f>
        <v>22305</v>
      </c>
      <c r="P34" s="22">
        <f>F34/D34-1</f>
        <v>3.2720487381964869E-2</v>
      </c>
      <c r="Q34" s="21">
        <f>_xlfn.RANK.EQ(O34,$O$7:$O$38)</f>
        <v>14</v>
      </c>
      <c r="R34" s="20">
        <f>_xlfn.RANK.EQ(P34,$P$7:$P$38)</f>
        <v>26</v>
      </c>
    </row>
    <row r="35" spans="1:18" x14ac:dyDescent="0.2">
      <c r="A35" s="36" t="s">
        <v>6</v>
      </c>
      <c r="B35" s="39">
        <v>102273</v>
      </c>
      <c r="C35" s="38">
        <v>99057</v>
      </c>
      <c r="D35" s="31">
        <v>99807</v>
      </c>
      <c r="E35" s="38">
        <v>104983</v>
      </c>
      <c r="F35" s="37">
        <v>104775</v>
      </c>
      <c r="G35" s="31">
        <f>F35-E35</f>
        <v>-208</v>
      </c>
      <c r="H35" s="30">
        <f>F35/E35-1</f>
        <v>-1.9812731585113763E-3</v>
      </c>
      <c r="I35" s="29">
        <f>_xlfn.RANK.EQ(G35,$G$7:$G$38)</f>
        <v>29</v>
      </c>
      <c r="J35" s="28">
        <f>_xlfn.RANK.EQ(H35,$H$7:$H$38)</f>
        <v>29</v>
      </c>
      <c r="K35" s="27">
        <f>F35-C35</f>
        <v>5718</v>
      </c>
      <c r="L35" s="26">
        <f>F35/C35-1</f>
        <v>5.7724340531209339E-2</v>
      </c>
      <c r="M35" s="25">
        <f>_xlfn.RANK.EQ(K35,$K$7:$K$38)</f>
        <v>26</v>
      </c>
      <c r="N35" s="24">
        <f>_xlfn.RANK.EQ(L35,$L$7:$L$38)</f>
        <v>10</v>
      </c>
      <c r="O35" s="23">
        <f>F35-D35</f>
        <v>4968</v>
      </c>
      <c r="P35" s="22">
        <f>F35/D35-1</f>
        <v>4.9776067810874958E-2</v>
      </c>
      <c r="Q35" s="21">
        <f>_xlfn.RANK.EQ(O35,$O$7:$O$38)</f>
        <v>30</v>
      </c>
      <c r="R35" s="20">
        <f>_xlfn.RANK.EQ(P35,$P$7:$P$38)</f>
        <v>16</v>
      </c>
    </row>
    <row r="36" spans="1:18" x14ac:dyDescent="0.2">
      <c r="A36" s="36" t="s">
        <v>5</v>
      </c>
      <c r="B36" s="39">
        <v>749350</v>
      </c>
      <c r="C36" s="38">
        <v>725198</v>
      </c>
      <c r="D36" s="31">
        <v>707921</v>
      </c>
      <c r="E36" s="38">
        <v>715040</v>
      </c>
      <c r="F36" s="37">
        <v>719657</v>
      </c>
      <c r="G36" s="31">
        <f>F36-E36</f>
        <v>4617</v>
      </c>
      <c r="H36" s="30">
        <f>F36/E36-1</f>
        <v>6.4569814276125292E-3</v>
      </c>
      <c r="I36" s="29">
        <f>_xlfn.RANK.EQ(G36,$G$7:$G$38)</f>
        <v>13</v>
      </c>
      <c r="J36" s="28">
        <f>_xlfn.RANK.EQ(H36,$H$7:$H$38)</f>
        <v>21</v>
      </c>
      <c r="K36" s="27">
        <f>F36-C36</f>
        <v>-5541</v>
      </c>
      <c r="L36" s="26">
        <f>F36/C36-1</f>
        <v>-7.6406719268392598E-3</v>
      </c>
      <c r="M36" s="25">
        <f>_xlfn.RANK.EQ(K36,$K$7:$K$38)</f>
        <v>32</v>
      </c>
      <c r="N36" s="24">
        <f>_xlfn.RANK.EQ(L36,$L$7:$L$38)</f>
        <v>32</v>
      </c>
      <c r="O36" s="23">
        <f>F36-D36</f>
        <v>11736</v>
      </c>
      <c r="P36" s="22">
        <f>F36/D36-1</f>
        <v>1.6578121005027313E-2</v>
      </c>
      <c r="Q36" s="21">
        <f>_xlfn.RANK.EQ(O36,$O$7:$O$38)</f>
        <v>24</v>
      </c>
      <c r="R36" s="20">
        <f>_xlfn.RANK.EQ(P36,$P$7:$P$38)</f>
        <v>30</v>
      </c>
    </row>
    <row r="37" spans="1:18" x14ac:dyDescent="0.2">
      <c r="A37" s="36" t="s">
        <v>4</v>
      </c>
      <c r="B37" s="39">
        <v>384295</v>
      </c>
      <c r="C37" s="38">
        <v>364449</v>
      </c>
      <c r="D37" s="31">
        <v>362982</v>
      </c>
      <c r="E37" s="38">
        <v>381893</v>
      </c>
      <c r="F37" s="37">
        <v>388454</v>
      </c>
      <c r="G37" s="31">
        <f>F37-E37</f>
        <v>6561</v>
      </c>
      <c r="H37" s="30">
        <f>F37/E37-1</f>
        <v>1.7180204926510845E-2</v>
      </c>
      <c r="I37" s="29">
        <f>_xlfn.RANK.EQ(G37,$G$7:$G$38)</f>
        <v>12</v>
      </c>
      <c r="J37" s="28">
        <f>_xlfn.RANK.EQ(H37,$H$7:$H$38)</f>
        <v>3</v>
      </c>
      <c r="K37" s="27">
        <f>F37-C37</f>
        <v>24005</v>
      </c>
      <c r="L37" s="26">
        <f>F37/C37-1</f>
        <v>6.5866554716846437E-2</v>
      </c>
      <c r="M37" s="25">
        <f>_xlfn.RANK.EQ(K37,$K$7:$K$38)</f>
        <v>14</v>
      </c>
      <c r="N37" s="24">
        <f>_xlfn.RANK.EQ(L37,$L$7:$L$38)</f>
        <v>7</v>
      </c>
      <c r="O37" s="23">
        <f>F37-D37</f>
        <v>25472</v>
      </c>
      <c r="P37" s="22">
        <f>F37/D37-1</f>
        <v>7.0174278614366647E-2</v>
      </c>
      <c r="Q37" s="21">
        <f>_xlfn.RANK.EQ(O37,$O$7:$O$38)</f>
        <v>13</v>
      </c>
      <c r="R37" s="20">
        <f>_xlfn.RANK.EQ(P37,$P$7:$P$38)</f>
        <v>7</v>
      </c>
    </row>
    <row r="38" spans="1:18" x14ac:dyDescent="0.2">
      <c r="A38" s="36" t="s">
        <v>3</v>
      </c>
      <c r="B38" s="35">
        <v>189173</v>
      </c>
      <c r="C38" s="33">
        <v>187080</v>
      </c>
      <c r="D38" s="34">
        <v>186449</v>
      </c>
      <c r="E38" s="33">
        <v>192118</v>
      </c>
      <c r="F38" s="32">
        <v>193441</v>
      </c>
      <c r="G38" s="31">
        <f>F38-E38</f>
        <v>1323</v>
      </c>
      <c r="H38" s="30">
        <f>F38/E38-1</f>
        <v>6.886392737796454E-3</v>
      </c>
      <c r="I38" s="29">
        <f>_xlfn.RANK.EQ(G38,$G$7:$G$38)</f>
        <v>25</v>
      </c>
      <c r="J38" s="28">
        <f>_xlfn.RANK.EQ(H38,$H$7:$H$38)</f>
        <v>18</v>
      </c>
      <c r="K38" s="27">
        <f>F38-C38</f>
        <v>6361</v>
      </c>
      <c r="L38" s="26">
        <f>F38/C38-1</f>
        <v>3.4001496685909682E-2</v>
      </c>
      <c r="M38" s="25">
        <f>_xlfn.RANK.EQ(K38,$K$7:$K$38)</f>
        <v>23</v>
      </c>
      <c r="N38" s="24">
        <f>_xlfn.RANK.EQ(L38,$L$7:$L$38)</f>
        <v>23</v>
      </c>
      <c r="O38" s="23">
        <f>F38-D38</f>
        <v>6992</v>
      </c>
      <c r="P38" s="22">
        <f>F38/D38-1</f>
        <v>3.750087155200621E-2</v>
      </c>
      <c r="Q38" s="21">
        <f>_xlfn.RANK.EQ(O38,$O$7:$O$38)</f>
        <v>28</v>
      </c>
      <c r="R38" s="20">
        <f>_xlfn.RANK.EQ(P38,$P$7:$P$38)</f>
        <v>22</v>
      </c>
    </row>
    <row r="39" spans="1:18" x14ac:dyDescent="0.2">
      <c r="A39" s="19" t="s">
        <v>2</v>
      </c>
      <c r="B39" s="18">
        <f>SUM(B7:B38)</f>
        <v>20421442</v>
      </c>
      <c r="C39" s="16">
        <v>19773732</v>
      </c>
      <c r="D39" s="17">
        <v>19702192</v>
      </c>
      <c r="E39" s="16">
        <v>20420823</v>
      </c>
      <c r="F39" s="15">
        <f>SUM(F7:F38)</f>
        <v>20594919</v>
      </c>
      <c r="G39" s="14">
        <f>F39-E39</f>
        <v>174096</v>
      </c>
      <c r="H39" s="13">
        <f>F39/E39-1</f>
        <v>8.5254154546072769E-3</v>
      </c>
      <c r="I39" s="8"/>
      <c r="J39" s="7"/>
      <c r="K39" s="12">
        <f>F39-C39</f>
        <v>821187</v>
      </c>
      <c r="L39" s="11">
        <f>F39/C39-1</f>
        <v>4.1529186296243914E-2</v>
      </c>
      <c r="M39" s="8"/>
      <c r="N39" s="8"/>
      <c r="O39" s="10">
        <f>F39-D39</f>
        <v>892727</v>
      </c>
      <c r="P39" s="9">
        <f>F39/D39-1</f>
        <v>4.5311049653764313E-2</v>
      </c>
      <c r="Q39" s="8"/>
      <c r="R39" s="7"/>
    </row>
    <row r="40" spans="1:18" s="4" customFormat="1" ht="8.25" customHeight="1" x14ac:dyDescent="0.2">
      <c r="B40" s="6"/>
      <c r="D40" s="6"/>
      <c r="G40" s="6"/>
      <c r="O40" s="5"/>
    </row>
    <row r="41" spans="1:18" ht="48" customHeight="1" x14ac:dyDescent="0.2">
      <c r="A41" s="3" t="s">
        <v>1</v>
      </c>
      <c r="B41" s="3"/>
      <c r="C41" s="3"/>
      <c r="D41" s="3"/>
      <c r="E41" s="3"/>
      <c r="F41" s="3"/>
      <c r="G41" s="3"/>
      <c r="H41" s="3"/>
      <c r="I41" s="3"/>
      <c r="J41" s="3"/>
      <c r="K41" s="3"/>
      <c r="L41" s="3"/>
      <c r="M41" s="3"/>
      <c r="N41" s="3"/>
      <c r="O41" s="3"/>
      <c r="P41" s="3"/>
      <c r="Q41" s="3"/>
      <c r="R41" s="3"/>
    </row>
    <row r="42" spans="1:18" x14ac:dyDescent="0.2">
      <c r="A42" s="2" t="s">
        <v>0</v>
      </c>
      <c r="J42" s="1"/>
      <c r="K42" s="1"/>
      <c r="L42" s="1"/>
      <c r="M42" s="1"/>
      <c r="N42" s="1"/>
    </row>
  </sheetData>
  <mergeCells count="13">
    <mergeCell ref="D5:D6"/>
    <mergeCell ref="C5:C6"/>
    <mergeCell ref="K5:N5"/>
    <mergeCell ref="O5:R5"/>
    <mergeCell ref="A41:R41"/>
    <mergeCell ref="A1:I1"/>
    <mergeCell ref="A2:I2"/>
    <mergeCell ref="A3:I3"/>
    <mergeCell ref="A5:A6"/>
    <mergeCell ref="B5:B6"/>
    <mergeCell ref="E5:E6"/>
    <mergeCell ref="F5:F6"/>
    <mergeCell ref="G5:J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ta_septiembre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2021-10-13T17:46:25Z</dcterms:created>
  <dcterms:modified xsi:type="dcterms:W3CDTF">2021-10-13T21:27:52Z</dcterms:modified>
</cp:coreProperties>
</file>