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T:\UEF\Actualizaciones pagina\Tabulados\"/>
    </mc:Choice>
  </mc:AlternateContent>
  <bookViews>
    <workbookView xWindow="0" yWindow="0" windowWidth="28800" windowHeight="12294"/>
  </bookViews>
  <sheets>
    <sheet name="2022" sheetId="2" r:id="rId1"/>
  </sheets>
  <calcPr calcId="162913"/>
  <extLst>
    <ext uri="GoogleSheetsCustomDataVersion1">
      <go:sheetsCustomData xmlns:go="http://customooxmlschemas.google.com/" r:id="rId5" roundtripDataSignature="AMtx7mj8/yEMSSHYXCo/De6/mKyjCrt5Rg=="/>
    </ext>
  </extLst>
</workbook>
</file>

<file path=xl/calcChain.xml><?xml version="1.0" encoding="utf-8"?>
<calcChain xmlns="http://schemas.openxmlformats.org/spreadsheetml/2006/main">
  <c r="B38" i="2" l="1"/>
  <c r="C38" i="2"/>
  <c r="D38" i="2"/>
  <c r="E38" i="2"/>
  <c r="F38" i="2"/>
  <c r="H38" i="2" l="1"/>
  <c r="M6" i="2"/>
  <c r="L6" i="2"/>
  <c r="I6" i="2"/>
  <c r="H6" i="2"/>
  <c r="I38" i="2"/>
  <c r="I37" i="2"/>
  <c r="H37" i="2"/>
  <c r="I36" i="2"/>
  <c r="H36" i="2"/>
  <c r="I35" i="2"/>
  <c r="H35" i="2"/>
  <c r="I34" i="2"/>
  <c r="H34" i="2"/>
  <c r="I33" i="2"/>
  <c r="H33" i="2"/>
  <c r="I32" i="2"/>
  <c r="H32" i="2"/>
  <c r="I31" i="2"/>
  <c r="H31" i="2"/>
  <c r="I30" i="2"/>
  <c r="H30" i="2"/>
  <c r="I29" i="2"/>
  <c r="H29" i="2"/>
  <c r="I28" i="2"/>
  <c r="H28" i="2"/>
  <c r="I27" i="2"/>
  <c r="H27" i="2"/>
  <c r="I26" i="2"/>
  <c r="H26" i="2"/>
  <c r="I25" i="2"/>
  <c r="H25" i="2"/>
  <c r="I24" i="2"/>
  <c r="H24" i="2"/>
  <c r="I23" i="2"/>
  <c r="H23" i="2"/>
  <c r="I22" i="2"/>
  <c r="H22" i="2"/>
  <c r="I21" i="2"/>
  <c r="H21" i="2"/>
  <c r="I20" i="2"/>
  <c r="H20" i="2"/>
  <c r="I19" i="2"/>
  <c r="H19" i="2"/>
  <c r="I18" i="2"/>
  <c r="H18" i="2"/>
  <c r="I17" i="2"/>
  <c r="H17" i="2"/>
  <c r="I16" i="2"/>
  <c r="H16" i="2"/>
  <c r="I15" i="2"/>
  <c r="H15" i="2"/>
  <c r="I14" i="2"/>
  <c r="H14" i="2"/>
  <c r="I13" i="2"/>
  <c r="H13" i="2"/>
  <c r="I12" i="2"/>
  <c r="H12" i="2"/>
  <c r="I11" i="2"/>
  <c r="H11" i="2"/>
  <c r="I10" i="2"/>
  <c r="H10" i="2"/>
  <c r="I9" i="2"/>
  <c r="H9" i="2"/>
  <c r="I8" i="2"/>
  <c r="H8" i="2"/>
  <c r="I7" i="2"/>
  <c r="H7" i="2"/>
  <c r="M38" i="2"/>
  <c r="L38" i="2"/>
  <c r="M37" i="2"/>
  <c r="L37" i="2"/>
  <c r="M36" i="2"/>
  <c r="L36" i="2"/>
  <c r="M35" i="2"/>
  <c r="L35" i="2"/>
  <c r="M34" i="2"/>
  <c r="L34" i="2"/>
  <c r="M33" i="2"/>
  <c r="L33" i="2"/>
  <c r="M32" i="2"/>
  <c r="L32" i="2"/>
  <c r="M31" i="2"/>
  <c r="L31" i="2"/>
  <c r="M30" i="2"/>
  <c r="L30" i="2"/>
  <c r="M29" i="2"/>
  <c r="L29" i="2"/>
  <c r="M28" i="2"/>
  <c r="L28" i="2"/>
  <c r="M27" i="2"/>
  <c r="L27" i="2"/>
  <c r="M26" i="2"/>
  <c r="L26" i="2"/>
  <c r="M25" i="2"/>
  <c r="L25" i="2"/>
  <c r="M24" i="2"/>
  <c r="L24" i="2"/>
  <c r="M23" i="2"/>
  <c r="L23" i="2"/>
  <c r="M22" i="2"/>
  <c r="L22" i="2"/>
  <c r="M21" i="2"/>
  <c r="L21" i="2"/>
  <c r="M20" i="2"/>
  <c r="L20" i="2"/>
  <c r="M19" i="2"/>
  <c r="L19" i="2"/>
  <c r="M18" i="2"/>
  <c r="L18" i="2"/>
  <c r="M17" i="2"/>
  <c r="L17" i="2"/>
  <c r="M16" i="2"/>
  <c r="L16" i="2"/>
  <c r="M15" i="2"/>
  <c r="L15" i="2"/>
  <c r="M14" i="2"/>
  <c r="L14" i="2"/>
  <c r="M13" i="2"/>
  <c r="L13" i="2"/>
  <c r="M12" i="2"/>
  <c r="L12" i="2"/>
  <c r="M11" i="2"/>
  <c r="L11" i="2"/>
  <c r="M10" i="2"/>
  <c r="L10" i="2"/>
  <c r="M9" i="2"/>
  <c r="L9" i="2"/>
  <c r="M8" i="2"/>
  <c r="L8" i="2"/>
  <c r="M7" i="2"/>
  <c r="L7" i="2"/>
  <c r="O6" i="2" l="1"/>
  <c r="O16" i="2"/>
  <c r="O8" i="2"/>
  <c r="O12" i="2"/>
  <c r="N11" i="2"/>
  <c r="N10" i="2"/>
  <c r="N22" i="2"/>
  <c r="N34" i="2"/>
  <c r="N6" i="2"/>
  <c r="N18" i="2"/>
  <c r="N26" i="2"/>
  <c r="N30" i="2"/>
  <c r="O10" i="2"/>
  <c r="O14" i="2"/>
  <c r="O18" i="2"/>
  <c r="O22" i="2"/>
  <c r="O26" i="2"/>
  <c r="O30" i="2"/>
  <c r="O34" i="2"/>
  <c r="N7" i="2"/>
  <c r="N19" i="2"/>
  <c r="N27" i="2"/>
  <c r="N31" i="2"/>
  <c r="N35" i="2"/>
  <c r="J6" i="2"/>
  <c r="N23" i="2"/>
  <c r="O11" i="2"/>
  <c r="O15" i="2"/>
  <c r="O19" i="2"/>
  <c r="O23" i="2"/>
  <c r="O27" i="2"/>
  <c r="O31" i="2"/>
  <c r="O35" i="2"/>
  <c r="K6" i="2"/>
  <c r="N14" i="2"/>
  <c r="N15" i="2"/>
  <c r="O7" i="2"/>
  <c r="N8" i="2"/>
  <c r="N12" i="2"/>
  <c r="N16" i="2"/>
  <c r="N20" i="2"/>
  <c r="N24" i="2"/>
  <c r="N28" i="2"/>
  <c r="N32" i="2"/>
  <c r="N36" i="2"/>
  <c r="O36" i="2"/>
  <c r="O24" i="2"/>
  <c r="O28" i="2"/>
  <c r="O32" i="2"/>
  <c r="N9" i="2"/>
  <c r="N13" i="2"/>
  <c r="N17" i="2"/>
  <c r="N21" i="2"/>
  <c r="N25" i="2"/>
  <c r="N29" i="2"/>
  <c r="N33" i="2"/>
  <c r="N37" i="2"/>
  <c r="O20" i="2"/>
  <c r="O9" i="2"/>
  <c r="O13" i="2"/>
  <c r="O17" i="2"/>
  <c r="O21" i="2"/>
  <c r="O25" i="2"/>
  <c r="O29" i="2"/>
  <c r="O33" i="2"/>
  <c r="O37" i="2"/>
  <c r="K8" i="2" l="1"/>
  <c r="K35" i="2"/>
  <c r="J32" i="2"/>
  <c r="K11" i="2"/>
  <c r="K14" i="2"/>
  <c r="K18" i="2"/>
  <c r="J24" i="2"/>
  <c r="K27" i="2"/>
  <c r="K12" i="2"/>
  <c r="J19" i="2"/>
  <c r="J23" i="2"/>
  <c r="J27" i="2"/>
  <c r="J31" i="2"/>
  <c r="J35" i="2"/>
  <c r="J11" i="2"/>
  <c r="J15" i="2"/>
  <c r="K15" i="2"/>
  <c r="K31" i="2"/>
  <c r="K23" i="2"/>
  <c r="J10" i="2"/>
  <c r="J18" i="2"/>
  <c r="K22" i="2"/>
  <c r="K26" i="2"/>
  <c r="K30" i="2"/>
  <c r="K34" i="2"/>
  <c r="J25" i="2"/>
  <c r="J33" i="2"/>
  <c r="J9" i="2"/>
  <c r="J17" i="2"/>
  <c r="K13" i="2"/>
  <c r="J12" i="2"/>
  <c r="J20" i="2"/>
  <c r="J28" i="2"/>
  <c r="J36" i="2"/>
  <c r="K20" i="2"/>
  <c r="K28" i="2"/>
  <c r="K36" i="2"/>
  <c r="J26" i="2"/>
  <c r="K29" i="2"/>
  <c r="J7" i="2"/>
  <c r="K10" i="2"/>
  <c r="K32" i="2"/>
  <c r="K21" i="2"/>
  <c r="J34" i="2"/>
  <c r="K7" i="2"/>
  <c r="J29" i="2"/>
  <c r="K37" i="2"/>
  <c r="K16" i="2"/>
  <c r="J21" i="2"/>
  <c r="K24" i="2"/>
  <c r="J37" i="2"/>
  <c r="J14" i="2"/>
  <c r="J22" i="2"/>
  <c r="K25" i="2"/>
  <c r="J30" i="2"/>
  <c r="K33" i="2"/>
  <c r="J13" i="2"/>
  <c r="K9" i="2"/>
  <c r="K17" i="2"/>
  <c r="J8" i="2"/>
  <c r="J16" i="2"/>
  <c r="K19" i="2"/>
</calcChain>
</file>

<file path=xl/sharedStrings.xml><?xml version="1.0" encoding="utf-8"?>
<sst xmlns="http://schemas.openxmlformats.org/spreadsheetml/2006/main" count="54" uniqueCount="50">
  <si>
    <t>Patrones registrados al IMSS por entidad federativa</t>
  </si>
  <si>
    <t>Entidad federativa</t>
  </si>
  <si>
    <t>2020
Diciembre</t>
  </si>
  <si>
    <t>Variación Absoluta</t>
  </si>
  <si>
    <t>Variación Relativa</t>
  </si>
  <si>
    <t>Ranking respecto a Variación Absoluta</t>
  </si>
  <si>
    <t>Ranking respecto a Variación Relativa</t>
  </si>
  <si>
    <t>Aguascalientes</t>
  </si>
  <si>
    <t>Baja California</t>
  </si>
  <si>
    <t>Baja California Sur</t>
  </si>
  <si>
    <t>Campeche</t>
  </si>
  <si>
    <t>Chiapas</t>
  </si>
  <si>
    <t>Chihuahua</t>
  </si>
  <si>
    <t>Ciudad de México</t>
  </si>
  <si>
    <t>Coahuila</t>
  </si>
  <si>
    <t>Colima</t>
  </si>
  <si>
    <t>Durango</t>
  </si>
  <si>
    <t>Estado de México</t>
  </si>
  <si>
    <t>Guanajuato</t>
  </si>
  <si>
    <t>Guerrero</t>
  </si>
  <si>
    <t>Hidalgo</t>
  </si>
  <si>
    <t>Jalisco</t>
  </si>
  <si>
    <t>Michoacán</t>
  </si>
  <si>
    <t>Morelos</t>
  </si>
  <si>
    <t>Nayarit</t>
  </si>
  <si>
    <t>Nuevo León</t>
  </si>
  <si>
    <t>Oaxaca</t>
  </si>
  <si>
    <t>Puebla</t>
  </si>
  <si>
    <t>Querétaro</t>
  </si>
  <si>
    <t>Quintana Roo</t>
  </si>
  <si>
    <t>San Luis Potosí</t>
  </si>
  <si>
    <t>Sinaloa</t>
  </si>
  <si>
    <t>Sonora</t>
  </si>
  <si>
    <t>Tabasco</t>
  </si>
  <si>
    <t>Tamaulipas</t>
  </si>
  <si>
    <t>Tlaxcala</t>
  </si>
  <si>
    <t>Veracruz</t>
  </si>
  <si>
    <t>Yucatán</t>
  </si>
  <si>
    <t>Zacatecas</t>
  </si>
  <si>
    <t>Total nacional</t>
  </si>
  <si>
    <r>
      <rPr>
        <b/>
        <sz val="8"/>
        <rFont val="Arial"/>
        <family val="2"/>
      </rPr>
      <t>Nota:</t>
    </r>
    <r>
      <rPr>
        <sz val="8"/>
        <rFont val="Arial"/>
        <family val="2"/>
      </rPr>
      <t xml:space="preserve"> La información presentada es con base en la información por delegaciones del IMSS que publica en su plataforma, la cual difiere para algunos estados con la que posteriormente envía al IIEG por entidad federativa. Para Baja California, Baja California Sur, Coahuila, Colima, Guanajuato, Michoacán, Nuevo León, Oaxaca, Sonora, Tamaulipas y Veracruz, las cifras por delegación y entidad tienen pequeñas diferencias debido a que las cifras por delegación contienen trabajadores de otras entidades, ya que una clínica que se encuentre en el límite estatal registra y atiende a comunidades de entidades colindantes. Estas diferencias se corrigen cuando el IMSS envía la base de datos por entidad federativa al IIEG días después de liberar la cifra por delegación en su cubo interactivo</t>
    </r>
  </si>
  <si>
    <r>
      <t xml:space="preserve">FUENTE:: IIEG, </t>
    </r>
    <r>
      <rPr>
        <sz val="8"/>
        <rFont val="Arial"/>
        <family val="2"/>
      </rPr>
      <t>Instituto de Información Estadística y Geográfica; en base a datos proporcionados por el IMSS.</t>
    </r>
  </si>
  <si>
    <t>2020
Noviembre</t>
  </si>
  <si>
    <t>2021
Diciembre</t>
  </si>
  <si>
    <t>2022
Noviembre</t>
  </si>
  <si>
    <t>2021
Noviembre</t>
  </si>
  <si>
    <t>Diciembre 2020 - diciembre 2022</t>
  </si>
  <si>
    <t>2022
Diciembre</t>
  </si>
  <si>
    <t>Diciembre 2022 respecto a Noviembre 2022</t>
  </si>
  <si>
    <t>Diciembre 2022 respecto a Diciembre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</si>
</sst>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color rgb="FF000000"/>
      <name val="Arial"/>
    </font>
    <font>
      <sz val="11"/>
      <color theme="1"/>
      <name val="Calibri"/>
      <family val="2"/>
      <scheme val="minor"/>
    </font>
    <font>
      <sz val="10"/>
      <name val="Arial"/>
      <family val="2"/>
    </font>
    <font>
      <b/>
      <sz val="8"/>
      <name val="Arial"/>
      <family val="2"/>
    </font>
    <font>
      <sz val="10"/>
      <color rgb="FF000000"/>
      <name val="Arial"/>
      <family val="2"/>
    </font>
    <font>
      <sz val="8"/>
      <name val="Arial"/>
      <family val="2"/>
    </font>
    <font>
      <b/>
      <sz val="10"/>
      <name val="Arial"/>
      <family val="2"/>
    </font>
    <font>
      <sz val="10"/>
      <color rgb="FF000000"/>
      <name val="Arial"/>
      <family val="2"/>
    </font>
    <font>
      <b/>
      <sz val="10"/>
      <color theme="1"/>
      <name val="Arial"/>
      <family val="2"/>
    </font>
    <font>
      <b/>
      <sz val="9"/>
      <name val="Arial"/>
      <family val="2"/>
    </font>
    <font>
      <b/>
      <sz val="9"/>
      <color theme="0"/>
      <name val="Arial"/>
      <family val="2"/>
    </font>
    <font>
      <sz val="9"/>
      <name val="Arial"/>
      <family val="2"/>
    </font>
  </fonts>
  <fills count="6">
    <fill>
      <patternFill patternType="none"/>
    </fill>
    <fill>
      <patternFill patternType="gray125"/>
    </fill>
    <fill>
      <patternFill patternType="solid">
        <fgColor rgb="FFFBBB27"/>
        <bgColor indexed="64"/>
      </patternFill>
    </fill>
    <fill>
      <patternFill patternType="solid">
        <fgColor theme="1" tint="0.499984740745262"/>
        <bgColor indexed="64"/>
      </patternFill>
    </fill>
    <fill>
      <patternFill patternType="solid">
        <fgColor theme="0"/>
        <bgColor indexed="64"/>
      </patternFill>
    </fill>
    <fill>
      <patternFill patternType="solid">
        <fgColor theme="0" tint="-0.14999847407452621"/>
        <bgColor indexed="64"/>
      </patternFill>
    </fill>
  </fills>
  <borders count="14">
    <border>
      <left/>
      <right/>
      <top/>
      <bottom/>
      <diagonal/>
    </border>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4" fillId="0" borderId="1"/>
    <xf numFmtId="0" fontId="2" fillId="0" borderId="1"/>
    <xf numFmtId="0" fontId="1" fillId="0" borderId="1"/>
    <xf numFmtId="0" fontId="1" fillId="0" borderId="1"/>
    <xf numFmtId="9" fontId="2" fillId="0" borderId="1" applyFont="0" applyFill="0" applyBorder="0" applyAlignment="0" applyProtection="0"/>
    <xf numFmtId="9" fontId="7" fillId="0" borderId="0" applyFont="0" applyFill="0" applyBorder="0" applyAlignment="0" applyProtection="0"/>
  </cellStyleXfs>
  <cellXfs count="63">
    <xf numFmtId="0" fontId="0" fillId="0" borderId="0" xfId="0" applyFont="1" applyAlignment="1"/>
    <xf numFmtId="0" fontId="3" fillId="0" borderId="1" xfId="2" applyFont="1" applyAlignment="1">
      <alignment horizontal="left"/>
    </xf>
    <xf numFmtId="0" fontId="2" fillId="0" borderId="1" xfId="2"/>
    <xf numFmtId="0" fontId="2" fillId="0" borderId="1" xfId="2" applyAlignment="1">
      <alignment horizontal="left"/>
    </xf>
    <xf numFmtId="0" fontId="2" fillId="0" borderId="1" xfId="2" applyFill="1"/>
    <xf numFmtId="0" fontId="2" fillId="4" borderId="1" xfId="2" applyFill="1"/>
    <xf numFmtId="3" fontId="2" fillId="4" borderId="1" xfId="2" applyNumberFormat="1" applyFill="1"/>
    <xf numFmtId="0" fontId="3" fillId="0" borderId="1" xfId="2" applyFont="1"/>
    <xf numFmtId="10" fontId="0" fillId="0" borderId="1" xfId="5" applyNumberFormat="1" applyFont="1"/>
    <xf numFmtId="0" fontId="6" fillId="0" borderId="1" xfId="2" applyFont="1"/>
    <xf numFmtId="0" fontId="10" fillId="3" borderId="9" xfId="2" applyFont="1" applyFill="1" applyBorder="1" applyAlignment="1">
      <alignment horizontal="center" vertical="center" wrapText="1"/>
    </xf>
    <xf numFmtId="0" fontId="10" fillId="3" borderId="5" xfId="2" applyFont="1" applyFill="1" applyBorder="1" applyAlignment="1">
      <alignment horizontal="center" vertical="center" wrapText="1"/>
    </xf>
    <xf numFmtId="0" fontId="10" fillId="3" borderId="8" xfId="2" applyFont="1" applyFill="1" applyBorder="1" applyAlignment="1">
      <alignment horizontal="center" vertical="center" wrapText="1"/>
    </xf>
    <xf numFmtId="0" fontId="11" fillId="4" borderId="10" xfId="2" applyFont="1" applyFill="1" applyBorder="1" applyAlignment="1">
      <alignment horizontal="left" vertical="center" wrapText="1"/>
    </xf>
    <xf numFmtId="3" fontId="11" fillId="4" borderId="10" xfId="3" applyNumberFormat="1" applyFont="1" applyFill="1" applyBorder="1" applyAlignment="1">
      <alignment horizontal="right" vertical="center" wrapText="1"/>
    </xf>
    <xf numFmtId="3" fontId="11" fillId="4" borderId="1" xfId="2" applyNumberFormat="1" applyFont="1" applyFill="1" applyBorder="1" applyAlignment="1">
      <alignment horizontal="right" vertical="center" wrapText="1"/>
    </xf>
    <xf numFmtId="3" fontId="11" fillId="4" borderId="1" xfId="3" applyNumberFormat="1" applyFont="1" applyFill="1" applyBorder="1" applyAlignment="1">
      <alignment horizontal="right" vertical="center" wrapText="1"/>
    </xf>
    <xf numFmtId="3" fontId="11" fillId="4" borderId="11" xfId="3" applyNumberFormat="1" applyFont="1" applyFill="1" applyBorder="1" applyAlignment="1">
      <alignment horizontal="right" vertical="center" wrapText="1"/>
    </xf>
    <xf numFmtId="10" fontId="11" fillId="4" borderId="1" xfId="5" applyNumberFormat="1" applyFont="1" applyFill="1" applyBorder="1" applyAlignment="1">
      <alignment horizontal="right" vertical="center" wrapText="1"/>
    </xf>
    <xf numFmtId="0" fontId="11" fillId="4" borderId="1" xfId="2" applyNumberFormat="1" applyFont="1" applyFill="1" applyBorder="1" applyAlignment="1">
      <alignment horizontal="center" vertical="center" wrapText="1"/>
    </xf>
    <xf numFmtId="3" fontId="11" fillId="4" borderId="11" xfId="2" applyNumberFormat="1" applyFont="1" applyFill="1" applyBorder="1" applyAlignment="1">
      <alignment horizontal="center" vertical="center" wrapText="1"/>
    </xf>
    <xf numFmtId="3" fontId="11" fillId="4" borderId="10" xfId="2" applyNumberFormat="1" applyFont="1" applyFill="1" applyBorder="1" applyAlignment="1">
      <alignment horizontal="center" vertical="center" wrapText="1"/>
    </xf>
    <xf numFmtId="10" fontId="11" fillId="4" borderId="1" xfId="6" applyNumberFormat="1" applyFont="1" applyFill="1" applyBorder="1" applyAlignment="1">
      <alignment horizontal="center" vertical="center" wrapText="1"/>
    </xf>
    <xf numFmtId="3" fontId="11" fillId="4" borderId="1" xfId="2" applyNumberFormat="1" applyFont="1" applyFill="1" applyBorder="1" applyAlignment="1">
      <alignment horizontal="center" vertical="center" wrapText="1"/>
    </xf>
    <xf numFmtId="0" fontId="9" fillId="5" borderId="10" xfId="2" applyFont="1" applyFill="1" applyBorder="1" applyAlignment="1">
      <alignment horizontal="left" vertical="center" wrapText="1"/>
    </xf>
    <xf numFmtId="3" fontId="9" fillId="5" borderId="10" xfId="3" applyNumberFormat="1" applyFont="1" applyFill="1" applyBorder="1" applyAlignment="1">
      <alignment horizontal="right" vertical="center" wrapText="1"/>
    </xf>
    <xf numFmtId="3" fontId="9" fillId="5" borderId="1" xfId="2" applyNumberFormat="1" applyFont="1" applyFill="1" applyBorder="1" applyAlignment="1">
      <alignment horizontal="right" vertical="center" wrapText="1"/>
    </xf>
    <xf numFmtId="3" fontId="9" fillId="5" borderId="1" xfId="3" applyNumberFormat="1" applyFont="1" applyFill="1" applyBorder="1" applyAlignment="1">
      <alignment horizontal="right" vertical="center" wrapText="1"/>
    </xf>
    <xf numFmtId="3" fontId="9" fillId="5" borderId="11" xfId="3" applyNumberFormat="1" applyFont="1" applyFill="1" applyBorder="1" applyAlignment="1">
      <alignment horizontal="right" vertical="center" wrapText="1"/>
    </xf>
    <xf numFmtId="10" fontId="9" fillId="5" borderId="1" xfId="5" applyNumberFormat="1" applyFont="1" applyFill="1" applyBorder="1" applyAlignment="1">
      <alignment horizontal="right" vertical="center" wrapText="1"/>
    </xf>
    <xf numFmtId="0" fontId="9" fillId="5" borderId="1" xfId="2" applyNumberFormat="1" applyFont="1" applyFill="1" applyBorder="1" applyAlignment="1">
      <alignment horizontal="center" vertical="center" wrapText="1"/>
    </xf>
    <xf numFmtId="3" fontId="9" fillId="5" borderId="11" xfId="2" applyNumberFormat="1" applyFont="1" applyFill="1" applyBorder="1" applyAlignment="1">
      <alignment horizontal="center" vertical="center" wrapText="1"/>
    </xf>
    <xf numFmtId="3" fontId="9" fillId="5" borderId="10" xfId="2" applyNumberFormat="1" applyFont="1" applyFill="1" applyBorder="1" applyAlignment="1">
      <alignment horizontal="center" vertical="center" wrapText="1"/>
    </xf>
    <xf numFmtId="10" fontId="9" fillId="5" borderId="1" xfId="6" applyNumberFormat="1" applyFont="1" applyFill="1" applyBorder="1" applyAlignment="1">
      <alignment horizontal="center" vertical="center" wrapText="1"/>
    </xf>
    <xf numFmtId="3" fontId="9" fillId="5" borderId="1" xfId="2" applyNumberFormat="1" applyFont="1" applyFill="1" applyBorder="1" applyAlignment="1">
      <alignment horizontal="center" vertical="center" wrapText="1"/>
    </xf>
    <xf numFmtId="0" fontId="9" fillId="5" borderId="8" xfId="2" applyFont="1" applyFill="1" applyBorder="1" applyAlignment="1">
      <alignment horizontal="left" vertical="center" wrapText="1"/>
    </xf>
    <xf numFmtId="3" fontId="9" fillId="5" borderId="9" xfId="2" applyNumberFormat="1" applyFont="1" applyFill="1" applyBorder="1" applyAlignment="1">
      <alignment horizontal="right" vertical="center" wrapText="1"/>
    </xf>
    <xf numFmtId="10" fontId="9" fillId="5" borderId="9" xfId="5" applyNumberFormat="1" applyFont="1" applyFill="1" applyBorder="1" applyAlignment="1">
      <alignment horizontal="right" vertical="center" wrapText="1"/>
    </xf>
    <xf numFmtId="0" fontId="9" fillId="5" borderId="9" xfId="2" applyFont="1" applyFill="1" applyBorder="1"/>
    <xf numFmtId="0" fontId="9" fillId="5" borderId="5" xfId="2" applyFont="1" applyFill="1" applyBorder="1"/>
    <xf numFmtId="3" fontId="9" fillId="5" borderId="8" xfId="2" applyNumberFormat="1" applyFont="1" applyFill="1" applyBorder="1" applyAlignment="1">
      <alignment horizontal="center" vertical="center" wrapText="1"/>
    </xf>
    <xf numFmtId="10" fontId="9" fillId="5" borderId="9" xfId="6" applyNumberFormat="1" applyFont="1" applyFill="1" applyBorder="1" applyAlignment="1">
      <alignment horizontal="center" vertical="center" wrapText="1"/>
    </xf>
    <xf numFmtId="3" fontId="9" fillId="5" borderId="7" xfId="3" applyNumberFormat="1" applyFont="1" applyFill="1" applyBorder="1" applyAlignment="1">
      <alignment horizontal="right" vertical="center" wrapText="1"/>
    </xf>
    <xf numFmtId="3" fontId="9" fillId="5" borderId="12" xfId="2" applyNumberFormat="1" applyFont="1" applyFill="1" applyBorder="1" applyAlignment="1">
      <alignment horizontal="right" vertical="center" wrapText="1"/>
    </xf>
    <xf numFmtId="3" fontId="9" fillId="5" borderId="12" xfId="3" applyNumberFormat="1" applyFont="1" applyFill="1" applyBorder="1" applyAlignment="1">
      <alignment horizontal="right" vertical="center" wrapText="1"/>
    </xf>
    <xf numFmtId="3" fontId="11" fillId="4" borderId="7" xfId="3" applyNumberFormat="1" applyFont="1" applyFill="1" applyBorder="1" applyAlignment="1">
      <alignment horizontal="right" vertical="center" wrapText="1"/>
    </xf>
    <xf numFmtId="3" fontId="11" fillId="4" borderId="12" xfId="2" applyNumberFormat="1" applyFont="1" applyFill="1" applyBorder="1" applyAlignment="1">
      <alignment horizontal="right" vertical="center" wrapText="1"/>
    </xf>
    <xf numFmtId="3" fontId="11" fillId="4" borderId="12" xfId="3" applyNumberFormat="1" applyFont="1" applyFill="1" applyBorder="1" applyAlignment="1">
      <alignment horizontal="right" vertical="center" wrapText="1"/>
    </xf>
    <xf numFmtId="0" fontId="9" fillId="2" borderId="5" xfId="2" applyFont="1" applyFill="1" applyBorder="1" applyAlignment="1">
      <alignment horizontal="center" vertical="center" wrapText="1"/>
    </xf>
    <xf numFmtId="0" fontId="9" fillId="2" borderId="6" xfId="2" applyFont="1" applyFill="1" applyBorder="1" applyAlignment="1">
      <alignment horizontal="center" vertical="center" wrapText="1"/>
    </xf>
    <xf numFmtId="0" fontId="5" fillId="0" borderId="1" xfId="2" applyFont="1" applyBorder="1" applyAlignment="1">
      <alignment horizontal="left" wrapText="1"/>
    </xf>
    <xf numFmtId="0" fontId="8" fillId="0" borderId="1" xfId="1" applyFont="1" applyAlignment="1">
      <alignment horizontal="left"/>
    </xf>
    <xf numFmtId="0" fontId="4" fillId="0" borderId="1" xfId="1" applyFont="1" applyAlignment="1"/>
    <xf numFmtId="49" fontId="8" fillId="0" borderId="1" xfId="1" applyNumberFormat="1" applyFont="1" applyAlignment="1">
      <alignment horizontal="left"/>
    </xf>
    <xf numFmtId="0" fontId="9" fillId="2" borderId="2" xfId="2" applyFont="1" applyFill="1" applyBorder="1" applyAlignment="1">
      <alignment horizontal="center" vertical="center" wrapText="1"/>
    </xf>
    <xf numFmtId="0" fontId="9" fillId="2" borderId="7" xfId="2" applyFont="1" applyFill="1" applyBorder="1" applyAlignment="1">
      <alignment horizontal="center" vertical="center" wrapText="1"/>
    </xf>
    <xf numFmtId="0" fontId="9" fillId="2" borderId="2" xfId="3" applyFont="1" applyFill="1" applyBorder="1" applyAlignment="1">
      <alignment horizontal="center" vertical="center" wrapText="1"/>
    </xf>
    <xf numFmtId="0" fontId="9" fillId="2" borderId="7" xfId="3" applyFont="1" applyFill="1" applyBorder="1" applyAlignment="1">
      <alignment horizontal="center" vertical="center" wrapText="1"/>
    </xf>
    <xf numFmtId="0" fontId="9" fillId="2" borderId="3" xfId="3" applyFont="1" applyFill="1" applyBorder="1" applyAlignment="1">
      <alignment horizontal="center" vertical="center" wrapText="1"/>
    </xf>
    <xf numFmtId="0" fontId="9" fillId="2" borderId="12" xfId="3" applyFont="1" applyFill="1" applyBorder="1" applyAlignment="1">
      <alignment horizontal="center" vertical="center" wrapText="1"/>
    </xf>
    <xf numFmtId="0" fontId="9" fillId="2" borderId="4" xfId="3" applyFont="1" applyFill="1" applyBorder="1" applyAlignment="1">
      <alignment horizontal="center" vertical="center" wrapText="1"/>
    </xf>
    <xf numFmtId="0" fontId="9" fillId="2" borderId="13" xfId="3" applyFont="1" applyFill="1" applyBorder="1" applyAlignment="1">
      <alignment horizontal="center" vertical="center" wrapText="1"/>
    </xf>
    <xf numFmtId="3" fontId="9" fillId="5" borderId="5" xfId="3" applyNumberFormat="1" applyFont="1" applyFill="1" applyBorder="1" applyAlignment="1">
      <alignment horizontal="right" vertical="center" wrapText="1"/>
    </xf>
  </cellXfs>
  <cellStyles count="7">
    <cellStyle name="Normal" xfId="0" builtinId="0"/>
    <cellStyle name="Normal 2" xfId="1"/>
    <cellStyle name="Normal 2 2" xfId="2"/>
    <cellStyle name="Normal 2 2 2" xfId="3"/>
    <cellStyle name="Normal 7" xfId="4"/>
    <cellStyle name="Porcentaje" xfId="6" builtinId="5"/>
    <cellStyle name="Porcentaje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1"/>
  <sheetViews>
    <sheetView showGridLines="0" tabSelected="1" zoomScaleNormal="100" workbookViewId="0">
      <selection activeCell="Q16" sqref="Q16"/>
    </sheetView>
  </sheetViews>
  <sheetFormatPr baseColWidth="10" defaultColWidth="9.125" defaultRowHeight="12.9" x14ac:dyDescent="0.2"/>
  <cols>
    <col min="1" max="1" width="21.75" style="2" customWidth="1"/>
    <col min="2" max="2" width="9.5" style="2" customWidth="1"/>
    <col min="3" max="4" width="10.125" style="2" customWidth="1"/>
    <col min="5" max="6" width="11.375" style="2" customWidth="1"/>
    <col min="7" max="7" width="11" style="2" customWidth="1"/>
    <col min="8" max="9" width="10.75" style="2" bestFit="1" customWidth="1"/>
    <col min="10" max="15" width="9.375" style="2" customWidth="1"/>
    <col min="16" max="16384" width="9.125" style="2"/>
  </cols>
  <sheetData>
    <row r="1" spans="1:15" ht="13.6" x14ac:dyDescent="0.25">
      <c r="A1" s="51" t="s">
        <v>0</v>
      </c>
      <c r="B1" s="52"/>
      <c r="C1" s="52"/>
      <c r="D1" s="52"/>
      <c r="E1" s="52"/>
      <c r="F1" s="52"/>
      <c r="G1" s="52"/>
      <c r="H1" s="52"/>
      <c r="I1" s="52"/>
      <c r="J1" s="52"/>
      <c r="K1" s="1"/>
      <c r="L1" s="1"/>
      <c r="M1" s="1"/>
      <c r="N1" s="1"/>
      <c r="O1" s="1"/>
    </row>
    <row r="2" spans="1:15" ht="13.6" x14ac:dyDescent="0.25">
      <c r="A2" s="53" t="s">
        <v>46</v>
      </c>
      <c r="B2" s="52"/>
      <c r="C2" s="52"/>
      <c r="D2" s="52"/>
      <c r="E2" s="52"/>
      <c r="F2" s="52"/>
      <c r="G2" s="52"/>
      <c r="H2" s="52"/>
      <c r="I2" s="52"/>
      <c r="J2" s="52"/>
      <c r="K2" s="1"/>
      <c r="L2" s="1"/>
      <c r="M2" s="1"/>
      <c r="N2" s="1"/>
      <c r="O2" s="1"/>
    </row>
    <row r="3" spans="1:15" x14ac:dyDescent="0.2">
      <c r="A3" s="3"/>
      <c r="B3" s="3"/>
      <c r="C3" s="3"/>
      <c r="D3" s="3"/>
      <c r="E3" s="3"/>
      <c r="F3" s="3"/>
      <c r="G3" s="3"/>
      <c r="H3" s="3"/>
      <c r="I3" s="3"/>
      <c r="J3" s="3"/>
      <c r="K3" s="3"/>
      <c r="L3" s="3"/>
      <c r="M3" s="3"/>
      <c r="N3" s="3"/>
      <c r="O3" s="3"/>
    </row>
    <row r="4" spans="1:15" ht="18" customHeight="1" x14ac:dyDescent="0.2">
      <c r="A4" s="54" t="s">
        <v>1</v>
      </c>
      <c r="B4" s="56" t="s">
        <v>2</v>
      </c>
      <c r="C4" s="58" t="s">
        <v>42</v>
      </c>
      <c r="D4" s="58" t="s">
        <v>43</v>
      </c>
      <c r="E4" s="58" t="s">
        <v>45</v>
      </c>
      <c r="F4" s="58" t="s">
        <v>44</v>
      </c>
      <c r="G4" s="60" t="s">
        <v>47</v>
      </c>
      <c r="H4" s="48" t="s">
        <v>48</v>
      </c>
      <c r="I4" s="49"/>
      <c r="J4" s="49"/>
      <c r="K4" s="49"/>
      <c r="L4" s="49" t="s">
        <v>49</v>
      </c>
      <c r="M4" s="49"/>
      <c r="N4" s="49"/>
      <c r="O4" s="49"/>
    </row>
    <row r="5" spans="1:15" ht="46.55" customHeight="1" x14ac:dyDescent="0.2">
      <c r="A5" s="55"/>
      <c r="B5" s="57"/>
      <c r="C5" s="59"/>
      <c r="D5" s="59"/>
      <c r="E5" s="59"/>
      <c r="F5" s="59"/>
      <c r="G5" s="61"/>
      <c r="H5" s="10" t="s">
        <v>3</v>
      </c>
      <c r="I5" s="10" t="s">
        <v>4</v>
      </c>
      <c r="J5" s="10" t="s">
        <v>5</v>
      </c>
      <c r="K5" s="11" t="s">
        <v>6</v>
      </c>
      <c r="L5" s="12" t="s">
        <v>3</v>
      </c>
      <c r="M5" s="10" t="s">
        <v>4</v>
      </c>
      <c r="N5" s="10" t="s">
        <v>5</v>
      </c>
      <c r="O5" s="11" t="s">
        <v>6</v>
      </c>
    </row>
    <row r="6" spans="1:15" ht="12.75" customHeight="1" x14ac:dyDescent="0.2">
      <c r="A6" s="13" t="s">
        <v>7</v>
      </c>
      <c r="B6" s="14">
        <v>16017</v>
      </c>
      <c r="C6" s="15">
        <v>16063</v>
      </c>
      <c r="D6" s="16">
        <v>16746</v>
      </c>
      <c r="E6" s="16">
        <v>16770</v>
      </c>
      <c r="F6" s="16">
        <v>16698</v>
      </c>
      <c r="G6" s="17">
        <v>16707</v>
      </c>
      <c r="H6" s="15">
        <f>G6-F6</f>
        <v>9</v>
      </c>
      <c r="I6" s="18">
        <f>G6/F6-1</f>
        <v>5.3898670499452628E-4</v>
      </c>
      <c r="J6" s="19">
        <f>_xlfn.RANK.EQ(H6,$H$6:$H$37)</f>
        <v>2</v>
      </c>
      <c r="K6" s="20">
        <f>_xlfn.RANK.EQ(I6,$I$6:$I$37)</f>
        <v>2</v>
      </c>
      <c r="L6" s="21">
        <f>G6-D6</f>
        <v>-39</v>
      </c>
      <c r="M6" s="22">
        <f>G6/D6-1</f>
        <v>-2.3289143676101798E-3</v>
      </c>
      <c r="N6" s="23">
        <f>_xlfn.RANK.EQ(L6,$L$6:$L$37)</f>
        <v>27</v>
      </c>
      <c r="O6" s="20">
        <f>_xlfn.RANK.EQ(M6,$M$6:$M$37)</f>
        <v>27</v>
      </c>
    </row>
    <row r="7" spans="1:15" x14ac:dyDescent="0.2">
      <c r="A7" s="13" t="s">
        <v>8</v>
      </c>
      <c r="B7" s="14">
        <v>41338</v>
      </c>
      <c r="C7" s="15">
        <v>41307</v>
      </c>
      <c r="D7" s="16">
        <v>44540</v>
      </c>
      <c r="E7" s="16">
        <v>44564</v>
      </c>
      <c r="F7" s="16">
        <v>44819</v>
      </c>
      <c r="G7" s="17">
        <v>44653</v>
      </c>
      <c r="H7" s="15">
        <f t="shared" ref="H7:H37" si="0">G7-F7</f>
        <v>-166</v>
      </c>
      <c r="I7" s="18">
        <f t="shared" ref="I7:I38" si="1">G7/F7-1</f>
        <v>-3.7037863406145233E-3</v>
      </c>
      <c r="J7" s="19">
        <f t="shared" ref="J7:J37" si="2">_xlfn.RANK.EQ(H7,$H$6:$H$37)</f>
        <v>25</v>
      </c>
      <c r="K7" s="20">
        <f t="shared" ref="K7:K37" si="3">_xlfn.RANK.EQ(I7,$I$6:$I$37)</f>
        <v>22</v>
      </c>
      <c r="L7" s="21">
        <f t="shared" ref="L7:L38" si="4">G7-D7</f>
        <v>113</v>
      </c>
      <c r="M7" s="22">
        <f t="shared" ref="M7:M38" si="5">G7/D7-1</f>
        <v>2.5370453524922176E-3</v>
      </c>
      <c r="N7" s="23">
        <f t="shared" ref="N7:N37" si="6">_xlfn.RANK.EQ(L7,$L$6:$L$37)</f>
        <v>18</v>
      </c>
      <c r="O7" s="20">
        <f t="shared" ref="O7:O37" si="7">_xlfn.RANK.EQ(M7,$M$6:$M$37)</f>
        <v>22</v>
      </c>
    </row>
    <row r="8" spans="1:15" x14ac:dyDescent="0.2">
      <c r="A8" s="13" t="s">
        <v>9</v>
      </c>
      <c r="B8" s="14">
        <v>12767</v>
      </c>
      <c r="C8" s="15">
        <v>12798</v>
      </c>
      <c r="D8" s="16">
        <v>13964</v>
      </c>
      <c r="E8" s="16">
        <v>13977</v>
      </c>
      <c r="F8" s="16">
        <v>14786</v>
      </c>
      <c r="G8" s="17">
        <v>14759</v>
      </c>
      <c r="H8" s="15">
        <f t="shared" si="0"/>
        <v>-27</v>
      </c>
      <c r="I8" s="18">
        <f t="shared" si="1"/>
        <v>-1.8260516704990959E-3</v>
      </c>
      <c r="J8" s="19">
        <f t="shared" si="2"/>
        <v>9</v>
      </c>
      <c r="K8" s="20">
        <f t="shared" si="3"/>
        <v>11</v>
      </c>
      <c r="L8" s="21">
        <f t="shared" si="4"/>
        <v>795</v>
      </c>
      <c r="M8" s="22">
        <f t="shared" si="5"/>
        <v>5.6932111142939057E-2</v>
      </c>
      <c r="N8" s="23">
        <f t="shared" si="6"/>
        <v>7</v>
      </c>
      <c r="O8" s="20">
        <f t="shared" si="7"/>
        <v>2</v>
      </c>
    </row>
    <row r="9" spans="1:15" x14ac:dyDescent="0.2">
      <c r="A9" s="13" t="s">
        <v>10</v>
      </c>
      <c r="B9" s="14">
        <v>5807</v>
      </c>
      <c r="C9" s="15">
        <v>5803</v>
      </c>
      <c r="D9" s="16">
        <v>6254</v>
      </c>
      <c r="E9" s="16">
        <v>6232</v>
      </c>
      <c r="F9" s="16">
        <v>6443</v>
      </c>
      <c r="G9" s="17">
        <v>6418</v>
      </c>
      <c r="H9" s="15">
        <f t="shared" si="0"/>
        <v>-25</v>
      </c>
      <c r="I9" s="18">
        <f t="shared" si="1"/>
        <v>-3.8801800403538422E-3</v>
      </c>
      <c r="J9" s="19">
        <f t="shared" si="2"/>
        <v>8</v>
      </c>
      <c r="K9" s="20">
        <f t="shared" si="3"/>
        <v>23</v>
      </c>
      <c r="L9" s="21">
        <f t="shared" si="4"/>
        <v>164</v>
      </c>
      <c r="M9" s="22">
        <f t="shared" si="5"/>
        <v>2.6223217141029709E-2</v>
      </c>
      <c r="N9" s="23">
        <f t="shared" si="6"/>
        <v>15</v>
      </c>
      <c r="O9" s="20">
        <f t="shared" si="7"/>
        <v>6</v>
      </c>
    </row>
    <row r="10" spans="1:15" x14ac:dyDescent="0.2">
      <c r="A10" s="13" t="s">
        <v>11</v>
      </c>
      <c r="B10" s="14">
        <v>14324</v>
      </c>
      <c r="C10" s="15">
        <v>14403</v>
      </c>
      <c r="D10" s="16">
        <v>14789</v>
      </c>
      <c r="E10" s="16">
        <v>14864</v>
      </c>
      <c r="F10" s="16">
        <v>14861</v>
      </c>
      <c r="G10" s="17">
        <v>14786</v>
      </c>
      <c r="H10" s="15">
        <f t="shared" si="0"/>
        <v>-75</v>
      </c>
      <c r="I10" s="18">
        <f t="shared" si="1"/>
        <v>-5.046766704797756E-3</v>
      </c>
      <c r="J10" s="19">
        <f t="shared" si="2"/>
        <v>19</v>
      </c>
      <c r="K10" s="20">
        <f t="shared" si="3"/>
        <v>27</v>
      </c>
      <c r="L10" s="21">
        <f t="shared" si="4"/>
        <v>-3</v>
      </c>
      <c r="M10" s="22">
        <f t="shared" si="5"/>
        <v>-2.028534721753017E-4</v>
      </c>
      <c r="N10" s="23">
        <f t="shared" si="6"/>
        <v>26</v>
      </c>
      <c r="O10" s="20">
        <f t="shared" si="7"/>
        <v>26</v>
      </c>
    </row>
    <row r="11" spans="1:15" x14ac:dyDescent="0.2">
      <c r="A11" s="13" t="s">
        <v>12</v>
      </c>
      <c r="B11" s="14">
        <v>39670</v>
      </c>
      <c r="C11" s="15">
        <v>39839</v>
      </c>
      <c r="D11" s="16">
        <v>42167</v>
      </c>
      <c r="E11" s="16">
        <v>42209</v>
      </c>
      <c r="F11" s="16">
        <v>42371</v>
      </c>
      <c r="G11" s="17">
        <v>42300</v>
      </c>
      <c r="H11" s="15">
        <f t="shared" si="0"/>
        <v>-71</v>
      </c>
      <c r="I11" s="18">
        <f t="shared" si="1"/>
        <v>-1.6756743999433166E-3</v>
      </c>
      <c r="J11" s="19">
        <f t="shared" si="2"/>
        <v>17</v>
      </c>
      <c r="K11" s="20">
        <f t="shared" si="3"/>
        <v>9</v>
      </c>
      <c r="L11" s="21">
        <f t="shared" si="4"/>
        <v>133</v>
      </c>
      <c r="M11" s="22">
        <f t="shared" si="5"/>
        <v>3.1541252638318529E-3</v>
      </c>
      <c r="N11" s="23">
        <f t="shared" si="6"/>
        <v>17</v>
      </c>
      <c r="O11" s="20">
        <f t="shared" si="7"/>
        <v>20</v>
      </c>
    </row>
    <row r="12" spans="1:15" x14ac:dyDescent="0.2">
      <c r="A12" s="13" t="s">
        <v>13</v>
      </c>
      <c r="B12" s="14">
        <v>118117</v>
      </c>
      <c r="C12" s="15">
        <v>118382</v>
      </c>
      <c r="D12" s="16">
        <v>125199</v>
      </c>
      <c r="E12" s="16">
        <v>125176</v>
      </c>
      <c r="F12" s="16">
        <v>126815</v>
      </c>
      <c r="G12" s="17">
        <v>126560</v>
      </c>
      <c r="H12" s="15">
        <f t="shared" si="0"/>
        <v>-255</v>
      </c>
      <c r="I12" s="18">
        <f t="shared" si="1"/>
        <v>-2.0108031384300507E-3</v>
      </c>
      <c r="J12" s="19">
        <f t="shared" si="2"/>
        <v>31</v>
      </c>
      <c r="K12" s="20">
        <f t="shared" si="3"/>
        <v>12</v>
      </c>
      <c r="L12" s="21">
        <f t="shared" si="4"/>
        <v>1361</v>
      </c>
      <c r="M12" s="22">
        <f t="shared" si="5"/>
        <v>1.0870693855382196E-2</v>
      </c>
      <c r="N12" s="23">
        <f t="shared" si="6"/>
        <v>3</v>
      </c>
      <c r="O12" s="20">
        <f t="shared" si="7"/>
        <v>16</v>
      </c>
    </row>
    <row r="13" spans="1:15" x14ac:dyDescent="0.2">
      <c r="A13" s="13" t="s">
        <v>14</v>
      </c>
      <c r="B13" s="14">
        <v>34021</v>
      </c>
      <c r="C13" s="15">
        <v>34138</v>
      </c>
      <c r="D13" s="16">
        <v>35642</v>
      </c>
      <c r="E13" s="16">
        <v>35712</v>
      </c>
      <c r="F13" s="16">
        <v>35796</v>
      </c>
      <c r="G13" s="17">
        <v>35695</v>
      </c>
      <c r="H13" s="15">
        <f t="shared" si="0"/>
        <v>-101</v>
      </c>
      <c r="I13" s="18">
        <f t="shared" si="1"/>
        <v>-2.8215443066264001E-3</v>
      </c>
      <c r="J13" s="19">
        <f t="shared" si="2"/>
        <v>20</v>
      </c>
      <c r="K13" s="20">
        <f t="shared" si="3"/>
        <v>17</v>
      </c>
      <c r="L13" s="21">
        <f t="shared" si="4"/>
        <v>53</v>
      </c>
      <c r="M13" s="22">
        <f t="shared" si="5"/>
        <v>1.4870097076482569E-3</v>
      </c>
      <c r="N13" s="23">
        <f t="shared" si="6"/>
        <v>22</v>
      </c>
      <c r="O13" s="20">
        <f t="shared" si="7"/>
        <v>24</v>
      </c>
    </row>
    <row r="14" spans="1:15" x14ac:dyDescent="0.2">
      <c r="A14" s="13" t="s">
        <v>15</v>
      </c>
      <c r="B14" s="14">
        <v>10753</v>
      </c>
      <c r="C14" s="15">
        <v>10766</v>
      </c>
      <c r="D14" s="16">
        <v>11397</v>
      </c>
      <c r="E14" s="16">
        <v>11421</v>
      </c>
      <c r="F14" s="16">
        <v>11674</v>
      </c>
      <c r="G14" s="17">
        <v>11673</v>
      </c>
      <c r="H14" s="15">
        <f t="shared" si="0"/>
        <v>-1</v>
      </c>
      <c r="I14" s="18">
        <f t="shared" si="1"/>
        <v>-8.5660442007862159E-5</v>
      </c>
      <c r="J14" s="19">
        <f t="shared" si="2"/>
        <v>3</v>
      </c>
      <c r="K14" s="20">
        <f t="shared" si="3"/>
        <v>3</v>
      </c>
      <c r="L14" s="21">
        <f t="shared" si="4"/>
        <v>276</v>
      </c>
      <c r="M14" s="22">
        <f t="shared" si="5"/>
        <v>2.4216899183995722E-2</v>
      </c>
      <c r="N14" s="23">
        <f t="shared" si="6"/>
        <v>13</v>
      </c>
      <c r="O14" s="20">
        <f t="shared" si="7"/>
        <v>7</v>
      </c>
    </row>
    <row r="15" spans="1:15" x14ac:dyDescent="0.2">
      <c r="A15" s="13" t="s">
        <v>16</v>
      </c>
      <c r="B15" s="14">
        <v>14267</v>
      </c>
      <c r="C15" s="15">
        <v>14365</v>
      </c>
      <c r="D15" s="16">
        <v>14609</v>
      </c>
      <c r="E15" s="16">
        <v>14686</v>
      </c>
      <c r="F15" s="16">
        <v>14583</v>
      </c>
      <c r="G15" s="17">
        <v>14532</v>
      </c>
      <c r="H15" s="15">
        <f t="shared" si="0"/>
        <v>-51</v>
      </c>
      <c r="I15" s="18">
        <f t="shared" si="1"/>
        <v>-3.4972227936638234E-3</v>
      </c>
      <c r="J15" s="19">
        <f t="shared" si="2"/>
        <v>15</v>
      </c>
      <c r="K15" s="20">
        <f t="shared" si="3"/>
        <v>21</v>
      </c>
      <c r="L15" s="21">
        <f t="shared" si="4"/>
        <v>-77</v>
      </c>
      <c r="M15" s="22">
        <f t="shared" si="5"/>
        <v>-5.2707235265931907E-3</v>
      </c>
      <c r="N15" s="23">
        <f t="shared" si="6"/>
        <v>28</v>
      </c>
      <c r="O15" s="20">
        <f t="shared" si="7"/>
        <v>29</v>
      </c>
    </row>
    <row r="16" spans="1:15" x14ac:dyDescent="0.2">
      <c r="A16" s="13" t="s">
        <v>17</v>
      </c>
      <c r="B16" s="14">
        <v>72960</v>
      </c>
      <c r="C16" s="15">
        <v>73185</v>
      </c>
      <c r="D16" s="16">
        <v>77044</v>
      </c>
      <c r="E16" s="16">
        <v>77219</v>
      </c>
      <c r="F16" s="16">
        <v>78267</v>
      </c>
      <c r="G16" s="17">
        <v>78074</v>
      </c>
      <c r="H16" s="15">
        <f t="shared" si="0"/>
        <v>-193</v>
      </c>
      <c r="I16" s="18">
        <f t="shared" si="1"/>
        <v>-2.4659179475385873E-3</v>
      </c>
      <c r="J16" s="19">
        <f t="shared" si="2"/>
        <v>26</v>
      </c>
      <c r="K16" s="20">
        <f t="shared" si="3"/>
        <v>15</v>
      </c>
      <c r="L16" s="21">
        <f t="shared" si="4"/>
        <v>1030</v>
      </c>
      <c r="M16" s="22">
        <f t="shared" si="5"/>
        <v>1.3368983957219305E-2</v>
      </c>
      <c r="N16" s="23">
        <f t="shared" si="6"/>
        <v>6</v>
      </c>
      <c r="O16" s="20">
        <f t="shared" si="7"/>
        <v>15</v>
      </c>
    </row>
    <row r="17" spans="1:16" x14ac:dyDescent="0.2">
      <c r="A17" s="13" t="s">
        <v>18</v>
      </c>
      <c r="B17" s="14">
        <v>47776</v>
      </c>
      <c r="C17" s="15">
        <v>47933</v>
      </c>
      <c r="D17" s="16">
        <v>49358</v>
      </c>
      <c r="E17" s="16">
        <v>49490</v>
      </c>
      <c r="F17" s="16">
        <v>49740</v>
      </c>
      <c r="G17" s="17">
        <v>49507</v>
      </c>
      <c r="H17" s="15">
        <f t="shared" si="0"/>
        <v>-233</v>
      </c>
      <c r="I17" s="18">
        <f t="shared" si="1"/>
        <v>-4.6843586650583413E-3</v>
      </c>
      <c r="J17" s="19">
        <f t="shared" si="2"/>
        <v>29</v>
      </c>
      <c r="K17" s="20">
        <f t="shared" si="3"/>
        <v>26</v>
      </c>
      <c r="L17" s="21">
        <f t="shared" si="4"/>
        <v>149</v>
      </c>
      <c r="M17" s="22">
        <f t="shared" si="5"/>
        <v>3.0187608898253337E-3</v>
      </c>
      <c r="N17" s="23">
        <f t="shared" si="6"/>
        <v>16</v>
      </c>
      <c r="O17" s="20">
        <f t="shared" si="7"/>
        <v>21</v>
      </c>
    </row>
    <row r="18" spans="1:16" x14ac:dyDescent="0.2">
      <c r="A18" s="13" t="s">
        <v>19</v>
      </c>
      <c r="B18" s="14">
        <v>13652</v>
      </c>
      <c r="C18" s="15">
        <v>13757</v>
      </c>
      <c r="D18" s="16">
        <v>13674</v>
      </c>
      <c r="E18" s="16">
        <v>13739</v>
      </c>
      <c r="F18" s="16">
        <v>13820</v>
      </c>
      <c r="G18" s="17">
        <v>13719</v>
      </c>
      <c r="H18" s="15">
        <f t="shared" si="0"/>
        <v>-101</v>
      </c>
      <c r="I18" s="18">
        <f t="shared" si="1"/>
        <v>-7.3082489146164553E-3</v>
      </c>
      <c r="J18" s="19">
        <f t="shared" si="2"/>
        <v>20</v>
      </c>
      <c r="K18" s="20">
        <f t="shared" si="3"/>
        <v>30</v>
      </c>
      <c r="L18" s="21">
        <f t="shared" si="4"/>
        <v>45</v>
      </c>
      <c r="M18" s="22">
        <f t="shared" si="5"/>
        <v>3.2909170688899536E-3</v>
      </c>
      <c r="N18" s="23">
        <f t="shared" si="6"/>
        <v>24</v>
      </c>
      <c r="O18" s="20">
        <f t="shared" si="7"/>
        <v>18</v>
      </c>
    </row>
    <row r="19" spans="1:16" s="4" customFormat="1" x14ac:dyDescent="0.2">
      <c r="A19" s="13" t="s">
        <v>20</v>
      </c>
      <c r="B19" s="14">
        <v>15458</v>
      </c>
      <c r="C19" s="15">
        <v>15526</v>
      </c>
      <c r="D19" s="16">
        <v>15980</v>
      </c>
      <c r="E19" s="16">
        <v>16050</v>
      </c>
      <c r="F19" s="16">
        <v>16318</v>
      </c>
      <c r="G19" s="17">
        <v>16245</v>
      </c>
      <c r="H19" s="15">
        <f t="shared" si="0"/>
        <v>-73</v>
      </c>
      <c r="I19" s="18">
        <f t="shared" si="1"/>
        <v>-4.4735874494423733E-3</v>
      </c>
      <c r="J19" s="19">
        <f t="shared" si="2"/>
        <v>18</v>
      </c>
      <c r="K19" s="20">
        <f t="shared" si="3"/>
        <v>25</v>
      </c>
      <c r="L19" s="21">
        <f t="shared" si="4"/>
        <v>265</v>
      </c>
      <c r="M19" s="22">
        <f t="shared" si="5"/>
        <v>1.6583229036295277E-2</v>
      </c>
      <c r="N19" s="23">
        <f t="shared" si="6"/>
        <v>14</v>
      </c>
      <c r="O19" s="20">
        <f t="shared" si="7"/>
        <v>12</v>
      </c>
      <c r="P19" s="2"/>
    </row>
    <row r="20" spans="1:16" s="4" customFormat="1" x14ac:dyDescent="0.2">
      <c r="A20" s="24" t="s">
        <v>21</v>
      </c>
      <c r="B20" s="25">
        <v>98067</v>
      </c>
      <c r="C20" s="26">
        <v>98316</v>
      </c>
      <c r="D20" s="27">
        <v>103251</v>
      </c>
      <c r="E20" s="27">
        <v>103172</v>
      </c>
      <c r="F20" s="27">
        <v>105908</v>
      </c>
      <c r="G20" s="28">
        <v>105675</v>
      </c>
      <c r="H20" s="26">
        <f t="shared" si="0"/>
        <v>-233</v>
      </c>
      <c r="I20" s="29">
        <f t="shared" si="1"/>
        <v>-2.2000226611775808E-3</v>
      </c>
      <c r="J20" s="30">
        <f>_xlfn.RANK.EQ(H20,$H$6:$H$37)</f>
        <v>29</v>
      </c>
      <c r="K20" s="31">
        <f>_xlfn.RANK.EQ(I20,$I$6:$I$37)</f>
        <v>13</v>
      </c>
      <c r="L20" s="32">
        <f t="shared" si="4"/>
        <v>2424</v>
      </c>
      <c r="M20" s="33">
        <f t="shared" si="5"/>
        <v>2.3476770200772767E-2</v>
      </c>
      <c r="N20" s="34">
        <f t="shared" si="6"/>
        <v>1</v>
      </c>
      <c r="O20" s="31">
        <f t="shared" si="7"/>
        <v>8</v>
      </c>
      <c r="P20" s="2"/>
    </row>
    <row r="21" spans="1:16" x14ac:dyDescent="0.2">
      <c r="A21" s="13" t="s">
        <v>22</v>
      </c>
      <c r="B21" s="14">
        <v>36276</v>
      </c>
      <c r="C21" s="15">
        <v>36262</v>
      </c>
      <c r="D21" s="16">
        <v>37104</v>
      </c>
      <c r="E21" s="16">
        <v>37101</v>
      </c>
      <c r="F21" s="16">
        <v>37289</v>
      </c>
      <c r="G21" s="17">
        <v>37170</v>
      </c>
      <c r="H21" s="15">
        <f t="shared" si="0"/>
        <v>-119</v>
      </c>
      <c r="I21" s="18">
        <f t="shared" si="1"/>
        <v>-3.191289656467089E-3</v>
      </c>
      <c r="J21" s="19">
        <f t="shared" si="2"/>
        <v>23</v>
      </c>
      <c r="K21" s="20">
        <f t="shared" si="3"/>
        <v>20</v>
      </c>
      <c r="L21" s="21">
        <f t="shared" si="4"/>
        <v>66</v>
      </c>
      <c r="M21" s="22">
        <f t="shared" si="5"/>
        <v>1.7787839586027587E-3</v>
      </c>
      <c r="N21" s="23">
        <f t="shared" si="6"/>
        <v>21</v>
      </c>
      <c r="O21" s="20">
        <f t="shared" si="7"/>
        <v>23</v>
      </c>
    </row>
    <row r="22" spans="1:16" x14ac:dyDescent="0.2">
      <c r="A22" s="13" t="s">
        <v>23</v>
      </c>
      <c r="B22" s="14">
        <v>12099</v>
      </c>
      <c r="C22" s="15">
        <v>12097</v>
      </c>
      <c r="D22" s="16">
        <v>12579</v>
      </c>
      <c r="E22" s="16">
        <v>12612</v>
      </c>
      <c r="F22" s="16">
        <v>12625</v>
      </c>
      <c r="G22" s="17">
        <v>12596</v>
      </c>
      <c r="H22" s="15">
        <f t="shared" si="0"/>
        <v>-29</v>
      </c>
      <c r="I22" s="18">
        <f t="shared" si="1"/>
        <v>-2.2970297029702991E-3</v>
      </c>
      <c r="J22" s="19">
        <f t="shared" si="2"/>
        <v>11</v>
      </c>
      <c r="K22" s="20">
        <f t="shared" si="3"/>
        <v>14</v>
      </c>
      <c r="L22" s="21">
        <f t="shared" si="4"/>
        <v>17</v>
      </c>
      <c r="M22" s="22">
        <f t="shared" si="5"/>
        <v>1.351458780507242E-3</v>
      </c>
      <c r="N22" s="23">
        <f t="shared" si="6"/>
        <v>25</v>
      </c>
      <c r="O22" s="20">
        <f t="shared" si="7"/>
        <v>25</v>
      </c>
    </row>
    <row r="23" spans="1:16" x14ac:dyDescent="0.2">
      <c r="A23" s="13" t="s">
        <v>24</v>
      </c>
      <c r="B23" s="14">
        <v>12766</v>
      </c>
      <c r="C23" s="15">
        <v>12792</v>
      </c>
      <c r="D23" s="16">
        <v>13590</v>
      </c>
      <c r="E23" s="16">
        <v>13569</v>
      </c>
      <c r="F23" s="16">
        <v>13888</v>
      </c>
      <c r="G23" s="17">
        <v>13869</v>
      </c>
      <c r="H23" s="15">
        <f t="shared" si="0"/>
        <v>-19</v>
      </c>
      <c r="I23" s="18">
        <f t="shared" si="1"/>
        <v>-1.3680875576036478E-3</v>
      </c>
      <c r="J23" s="19">
        <f t="shared" si="2"/>
        <v>7</v>
      </c>
      <c r="K23" s="20">
        <f t="shared" si="3"/>
        <v>8</v>
      </c>
      <c r="L23" s="21">
        <f t="shared" si="4"/>
        <v>279</v>
      </c>
      <c r="M23" s="22">
        <f t="shared" si="5"/>
        <v>2.0529801324503216E-2</v>
      </c>
      <c r="N23" s="23">
        <f t="shared" si="6"/>
        <v>12</v>
      </c>
      <c r="O23" s="20">
        <f t="shared" si="7"/>
        <v>9</v>
      </c>
    </row>
    <row r="24" spans="1:16" x14ac:dyDescent="0.2">
      <c r="A24" s="13" t="s">
        <v>25</v>
      </c>
      <c r="B24" s="14">
        <v>69698</v>
      </c>
      <c r="C24" s="15">
        <v>69980</v>
      </c>
      <c r="D24" s="16">
        <v>74823</v>
      </c>
      <c r="E24" s="16">
        <v>74878</v>
      </c>
      <c r="F24" s="16">
        <v>76316</v>
      </c>
      <c r="G24" s="17">
        <v>76087</v>
      </c>
      <c r="H24" s="15">
        <f t="shared" si="0"/>
        <v>-229</v>
      </c>
      <c r="I24" s="18">
        <f t="shared" si="1"/>
        <v>-3.0006813774307028E-3</v>
      </c>
      <c r="J24" s="19">
        <f t="shared" si="2"/>
        <v>28</v>
      </c>
      <c r="K24" s="20">
        <f t="shared" si="3"/>
        <v>18</v>
      </c>
      <c r="L24" s="21">
        <f t="shared" si="4"/>
        <v>1264</v>
      </c>
      <c r="M24" s="22">
        <f t="shared" si="5"/>
        <v>1.6893201288373794E-2</v>
      </c>
      <c r="N24" s="23">
        <f t="shared" si="6"/>
        <v>4</v>
      </c>
      <c r="O24" s="20">
        <f t="shared" si="7"/>
        <v>11</v>
      </c>
    </row>
    <row r="25" spans="1:16" x14ac:dyDescent="0.2">
      <c r="A25" s="13" t="s">
        <v>26</v>
      </c>
      <c r="B25" s="14">
        <v>13897</v>
      </c>
      <c r="C25" s="15">
        <v>13903</v>
      </c>
      <c r="D25" s="16">
        <v>14401</v>
      </c>
      <c r="E25" s="16">
        <v>14443</v>
      </c>
      <c r="F25" s="16">
        <v>14553</v>
      </c>
      <c r="G25" s="17">
        <v>14448</v>
      </c>
      <c r="H25" s="15">
        <f t="shared" si="0"/>
        <v>-105</v>
      </c>
      <c r="I25" s="18">
        <f t="shared" si="1"/>
        <v>-7.2150072150072297E-3</v>
      </c>
      <c r="J25" s="19">
        <f t="shared" si="2"/>
        <v>22</v>
      </c>
      <c r="K25" s="20">
        <f t="shared" si="3"/>
        <v>29</v>
      </c>
      <c r="L25" s="21">
        <f t="shared" si="4"/>
        <v>47</v>
      </c>
      <c r="M25" s="22">
        <f t="shared" si="5"/>
        <v>3.2636622456774234E-3</v>
      </c>
      <c r="N25" s="23">
        <f t="shared" si="6"/>
        <v>23</v>
      </c>
      <c r="O25" s="20">
        <f t="shared" si="7"/>
        <v>19</v>
      </c>
    </row>
    <row r="26" spans="1:16" x14ac:dyDescent="0.2">
      <c r="A26" s="13" t="s">
        <v>27</v>
      </c>
      <c r="B26" s="14">
        <v>33169</v>
      </c>
      <c r="C26" s="15">
        <v>33314</v>
      </c>
      <c r="D26" s="16">
        <v>34423</v>
      </c>
      <c r="E26" s="16">
        <v>34485</v>
      </c>
      <c r="F26" s="16">
        <v>35048</v>
      </c>
      <c r="G26" s="17">
        <v>35020</v>
      </c>
      <c r="H26" s="15">
        <f t="shared" si="0"/>
        <v>-28</v>
      </c>
      <c r="I26" s="18">
        <f t="shared" si="1"/>
        <v>-7.9890435973517526E-4</v>
      </c>
      <c r="J26" s="19">
        <f t="shared" si="2"/>
        <v>10</v>
      </c>
      <c r="K26" s="20">
        <f t="shared" si="3"/>
        <v>6</v>
      </c>
      <c r="L26" s="21">
        <f t="shared" si="4"/>
        <v>597</v>
      </c>
      <c r="M26" s="22">
        <f t="shared" si="5"/>
        <v>1.7343055515207872E-2</v>
      </c>
      <c r="N26" s="23">
        <f t="shared" si="6"/>
        <v>10</v>
      </c>
      <c r="O26" s="20">
        <f t="shared" si="7"/>
        <v>10</v>
      </c>
    </row>
    <row r="27" spans="1:16" x14ac:dyDescent="0.2">
      <c r="A27" s="13" t="s">
        <v>28</v>
      </c>
      <c r="B27" s="14">
        <v>26076</v>
      </c>
      <c r="C27" s="15">
        <v>26110</v>
      </c>
      <c r="D27" s="16">
        <v>28507</v>
      </c>
      <c r="E27" s="16">
        <v>28561</v>
      </c>
      <c r="F27" s="16">
        <v>29711</v>
      </c>
      <c r="G27" s="17">
        <v>29588</v>
      </c>
      <c r="H27" s="15">
        <f t="shared" si="0"/>
        <v>-123</v>
      </c>
      <c r="I27" s="18">
        <f t="shared" si="1"/>
        <v>-4.1398808522096209E-3</v>
      </c>
      <c r="J27" s="19">
        <f t="shared" si="2"/>
        <v>24</v>
      </c>
      <c r="K27" s="20">
        <f t="shared" si="3"/>
        <v>24</v>
      </c>
      <c r="L27" s="21">
        <f t="shared" si="4"/>
        <v>1081</v>
      </c>
      <c r="M27" s="22">
        <f t="shared" si="5"/>
        <v>3.7920510751745296E-2</v>
      </c>
      <c r="N27" s="23">
        <f t="shared" si="6"/>
        <v>5</v>
      </c>
      <c r="O27" s="20">
        <f t="shared" si="7"/>
        <v>3</v>
      </c>
    </row>
    <row r="28" spans="1:16" x14ac:dyDescent="0.2">
      <c r="A28" s="13" t="s">
        <v>29</v>
      </c>
      <c r="B28" s="14">
        <v>16569</v>
      </c>
      <c r="C28" s="15">
        <v>16716</v>
      </c>
      <c r="D28" s="16">
        <v>19275</v>
      </c>
      <c r="E28" s="16">
        <v>19219</v>
      </c>
      <c r="F28" s="16">
        <v>20780</v>
      </c>
      <c r="G28" s="17">
        <v>20714</v>
      </c>
      <c r="H28" s="15">
        <f t="shared" si="0"/>
        <v>-66</v>
      </c>
      <c r="I28" s="18">
        <f t="shared" si="1"/>
        <v>-3.1761308950913891E-3</v>
      </c>
      <c r="J28" s="19">
        <f t="shared" si="2"/>
        <v>16</v>
      </c>
      <c r="K28" s="20">
        <f t="shared" si="3"/>
        <v>19</v>
      </c>
      <c r="L28" s="21">
        <f t="shared" si="4"/>
        <v>1439</v>
      </c>
      <c r="M28" s="22">
        <f t="shared" si="5"/>
        <v>7.4656290531776914E-2</v>
      </c>
      <c r="N28" s="23">
        <f t="shared" si="6"/>
        <v>2</v>
      </c>
      <c r="O28" s="20">
        <f t="shared" si="7"/>
        <v>1</v>
      </c>
    </row>
    <row r="29" spans="1:16" x14ac:dyDescent="0.2">
      <c r="A29" s="13" t="s">
        <v>30</v>
      </c>
      <c r="B29" s="14">
        <v>22803</v>
      </c>
      <c r="C29" s="15">
        <v>22858</v>
      </c>
      <c r="D29" s="16">
        <v>23707</v>
      </c>
      <c r="E29" s="16">
        <v>23778</v>
      </c>
      <c r="F29" s="16">
        <v>23845</v>
      </c>
      <c r="G29" s="17">
        <v>23802</v>
      </c>
      <c r="H29" s="15">
        <f t="shared" si="0"/>
        <v>-43</v>
      </c>
      <c r="I29" s="18">
        <f t="shared" si="1"/>
        <v>-1.8033130635353167E-3</v>
      </c>
      <c r="J29" s="19">
        <f t="shared" si="2"/>
        <v>14</v>
      </c>
      <c r="K29" s="20">
        <f t="shared" si="3"/>
        <v>10</v>
      </c>
      <c r="L29" s="21">
        <f t="shared" si="4"/>
        <v>95</v>
      </c>
      <c r="M29" s="22">
        <f t="shared" si="5"/>
        <v>4.0072552410679307E-3</v>
      </c>
      <c r="N29" s="23">
        <f t="shared" si="6"/>
        <v>19</v>
      </c>
      <c r="O29" s="20">
        <f t="shared" si="7"/>
        <v>17</v>
      </c>
    </row>
    <row r="30" spans="1:16" x14ac:dyDescent="0.2">
      <c r="A30" s="13" t="s">
        <v>31</v>
      </c>
      <c r="B30" s="14">
        <v>40632</v>
      </c>
      <c r="C30" s="15">
        <v>40582</v>
      </c>
      <c r="D30" s="16">
        <v>42868</v>
      </c>
      <c r="E30" s="16">
        <v>42879</v>
      </c>
      <c r="F30" s="16">
        <v>43476</v>
      </c>
      <c r="G30" s="17">
        <v>43507</v>
      </c>
      <c r="H30" s="15">
        <f t="shared" si="0"/>
        <v>31</v>
      </c>
      <c r="I30" s="18">
        <f t="shared" si="1"/>
        <v>7.1303707792802484E-4</v>
      </c>
      <c r="J30" s="19">
        <f t="shared" si="2"/>
        <v>1</v>
      </c>
      <c r="K30" s="20">
        <f t="shared" si="3"/>
        <v>1</v>
      </c>
      <c r="L30" s="21">
        <f t="shared" si="4"/>
        <v>639</v>
      </c>
      <c r="M30" s="22">
        <f t="shared" si="5"/>
        <v>1.4906223756648407E-2</v>
      </c>
      <c r="N30" s="23">
        <f t="shared" si="6"/>
        <v>9</v>
      </c>
      <c r="O30" s="20">
        <f t="shared" si="7"/>
        <v>14</v>
      </c>
    </row>
    <row r="31" spans="1:16" x14ac:dyDescent="0.2">
      <c r="A31" s="13" t="s">
        <v>32</v>
      </c>
      <c r="B31" s="14">
        <v>37552</v>
      </c>
      <c r="C31" s="15">
        <v>37597</v>
      </c>
      <c r="D31" s="16">
        <v>39139</v>
      </c>
      <c r="E31" s="16">
        <v>39233</v>
      </c>
      <c r="F31" s="16">
        <v>39037</v>
      </c>
      <c r="G31" s="17">
        <v>39024</v>
      </c>
      <c r="H31" s="15">
        <f t="shared" si="0"/>
        <v>-13</v>
      </c>
      <c r="I31" s="18">
        <f t="shared" si="1"/>
        <v>-3.3301739375468653E-4</v>
      </c>
      <c r="J31" s="19">
        <f t="shared" si="2"/>
        <v>5</v>
      </c>
      <c r="K31" s="20">
        <f t="shared" si="3"/>
        <v>5</v>
      </c>
      <c r="L31" s="21">
        <f t="shared" si="4"/>
        <v>-115</v>
      </c>
      <c r="M31" s="22">
        <f t="shared" si="5"/>
        <v>-2.93824573954371E-3</v>
      </c>
      <c r="N31" s="23">
        <f t="shared" si="6"/>
        <v>30</v>
      </c>
      <c r="O31" s="20">
        <f t="shared" si="7"/>
        <v>28</v>
      </c>
    </row>
    <row r="32" spans="1:16" x14ac:dyDescent="0.2">
      <c r="A32" s="13" t="s">
        <v>33</v>
      </c>
      <c r="B32" s="14">
        <v>10735</v>
      </c>
      <c r="C32" s="15">
        <v>10814</v>
      </c>
      <c r="D32" s="16">
        <v>11432</v>
      </c>
      <c r="E32" s="16">
        <v>11461</v>
      </c>
      <c r="F32" s="16">
        <v>11795</v>
      </c>
      <c r="G32" s="17">
        <v>11763</v>
      </c>
      <c r="H32" s="15">
        <f t="shared" si="0"/>
        <v>-32</v>
      </c>
      <c r="I32" s="18">
        <f t="shared" si="1"/>
        <v>-2.7130139889783855E-3</v>
      </c>
      <c r="J32" s="19">
        <f t="shared" si="2"/>
        <v>12</v>
      </c>
      <c r="K32" s="20">
        <f t="shared" si="3"/>
        <v>16</v>
      </c>
      <c r="L32" s="21">
        <f t="shared" si="4"/>
        <v>331</v>
      </c>
      <c r="M32" s="22">
        <f t="shared" si="5"/>
        <v>2.8953813855843169E-2</v>
      </c>
      <c r="N32" s="23">
        <f t="shared" si="6"/>
        <v>11</v>
      </c>
      <c r="O32" s="20">
        <f t="shared" si="7"/>
        <v>5</v>
      </c>
    </row>
    <row r="33" spans="1:15" x14ac:dyDescent="0.2">
      <c r="A33" s="13" t="s">
        <v>34</v>
      </c>
      <c r="B33" s="14">
        <v>33799</v>
      </c>
      <c r="C33" s="15">
        <v>33968</v>
      </c>
      <c r="D33" s="16">
        <v>34785</v>
      </c>
      <c r="E33" s="16">
        <v>34872</v>
      </c>
      <c r="F33" s="16">
        <v>34367</v>
      </c>
      <c r="G33" s="17">
        <v>34174</v>
      </c>
      <c r="H33" s="15">
        <f t="shared" si="0"/>
        <v>-193</v>
      </c>
      <c r="I33" s="18">
        <f t="shared" si="1"/>
        <v>-5.6158524165623724E-3</v>
      </c>
      <c r="J33" s="19">
        <f t="shared" si="2"/>
        <v>26</v>
      </c>
      <c r="K33" s="20">
        <f t="shared" si="3"/>
        <v>28</v>
      </c>
      <c r="L33" s="21">
        <f t="shared" si="4"/>
        <v>-611</v>
      </c>
      <c r="M33" s="22">
        <f t="shared" si="5"/>
        <v>-1.7565042403334785E-2</v>
      </c>
      <c r="N33" s="23">
        <f t="shared" si="6"/>
        <v>32</v>
      </c>
      <c r="O33" s="20">
        <f t="shared" si="7"/>
        <v>32</v>
      </c>
    </row>
    <row r="34" spans="1:15" x14ac:dyDescent="0.2">
      <c r="A34" s="13" t="s">
        <v>35</v>
      </c>
      <c r="B34" s="14">
        <v>5146</v>
      </c>
      <c r="C34" s="15">
        <v>5194</v>
      </c>
      <c r="D34" s="16">
        <v>5466</v>
      </c>
      <c r="E34" s="16">
        <v>5453</v>
      </c>
      <c r="F34" s="16">
        <v>5590</v>
      </c>
      <c r="G34" s="17">
        <v>5549</v>
      </c>
      <c r="H34" s="15">
        <f t="shared" si="0"/>
        <v>-41</v>
      </c>
      <c r="I34" s="18">
        <f t="shared" si="1"/>
        <v>-7.3345259391770501E-3</v>
      </c>
      <c r="J34" s="19">
        <f t="shared" si="2"/>
        <v>13</v>
      </c>
      <c r="K34" s="20">
        <f t="shared" si="3"/>
        <v>31</v>
      </c>
      <c r="L34" s="21">
        <f t="shared" si="4"/>
        <v>83</v>
      </c>
      <c r="M34" s="22">
        <f t="shared" si="5"/>
        <v>1.5184778631540441E-2</v>
      </c>
      <c r="N34" s="23">
        <f t="shared" si="6"/>
        <v>20</v>
      </c>
      <c r="O34" s="20">
        <f t="shared" si="7"/>
        <v>13</v>
      </c>
    </row>
    <row r="35" spans="1:15" x14ac:dyDescent="0.2">
      <c r="A35" s="13" t="s">
        <v>36</v>
      </c>
      <c r="B35" s="14">
        <v>43019</v>
      </c>
      <c r="C35" s="15">
        <v>43183</v>
      </c>
      <c r="D35" s="16">
        <v>44116</v>
      </c>
      <c r="E35" s="16">
        <v>44225</v>
      </c>
      <c r="F35" s="16">
        <v>43864</v>
      </c>
      <c r="G35" s="17">
        <v>43533</v>
      </c>
      <c r="H35" s="15">
        <f t="shared" si="0"/>
        <v>-331</v>
      </c>
      <c r="I35" s="18">
        <f t="shared" si="1"/>
        <v>-7.5460514316979532E-3</v>
      </c>
      <c r="J35" s="19">
        <f t="shared" si="2"/>
        <v>32</v>
      </c>
      <c r="K35" s="20">
        <f t="shared" si="3"/>
        <v>32</v>
      </c>
      <c r="L35" s="21">
        <f t="shared" si="4"/>
        <v>-583</v>
      </c>
      <c r="M35" s="22">
        <f t="shared" si="5"/>
        <v>-1.3215160032641227E-2</v>
      </c>
      <c r="N35" s="23">
        <f t="shared" si="6"/>
        <v>31</v>
      </c>
      <c r="O35" s="20">
        <f t="shared" si="7"/>
        <v>31</v>
      </c>
    </row>
    <row r="36" spans="1:15" x14ac:dyDescent="0.2">
      <c r="A36" s="13" t="s">
        <v>37</v>
      </c>
      <c r="B36" s="14">
        <v>19413</v>
      </c>
      <c r="C36" s="15">
        <v>19514</v>
      </c>
      <c r="D36" s="16">
        <v>20773</v>
      </c>
      <c r="E36" s="16">
        <v>20780</v>
      </c>
      <c r="F36" s="16">
        <v>21446</v>
      </c>
      <c r="G36" s="17">
        <v>21443</v>
      </c>
      <c r="H36" s="15">
        <f t="shared" si="0"/>
        <v>-3</v>
      </c>
      <c r="I36" s="18">
        <f t="shared" si="1"/>
        <v>-1.3988622586957877E-4</v>
      </c>
      <c r="J36" s="19">
        <f t="shared" si="2"/>
        <v>4</v>
      </c>
      <c r="K36" s="20">
        <f t="shared" si="3"/>
        <v>4</v>
      </c>
      <c r="L36" s="21">
        <f t="shared" si="4"/>
        <v>670</v>
      </c>
      <c r="M36" s="22">
        <f t="shared" si="5"/>
        <v>3.2253405863380324E-2</v>
      </c>
      <c r="N36" s="23">
        <f t="shared" si="6"/>
        <v>8</v>
      </c>
      <c r="O36" s="20">
        <f t="shared" si="7"/>
        <v>4</v>
      </c>
    </row>
    <row r="37" spans="1:15" x14ac:dyDescent="0.2">
      <c r="A37" s="13" t="s">
        <v>38</v>
      </c>
      <c r="B37" s="45">
        <v>11771</v>
      </c>
      <c r="C37" s="46">
        <v>11796</v>
      </c>
      <c r="D37" s="47">
        <v>12068</v>
      </c>
      <c r="E37" s="47">
        <v>12049</v>
      </c>
      <c r="F37" s="47">
        <v>11980</v>
      </c>
      <c r="G37" s="17">
        <v>11966</v>
      </c>
      <c r="H37" s="15">
        <f t="shared" si="0"/>
        <v>-14</v>
      </c>
      <c r="I37" s="18">
        <f t="shared" si="1"/>
        <v>-1.168614357262121E-3</v>
      </c>
      <c r="J37" s="19">
        <f t="shared" si="2"/>
        <v>6</v>
      </c>
      <c r="K37" s="20">
        <f t="shared" si="3"/>
        <v>7</v>
      </c>
      <c r="L37" s="21">
        <f t="shared" si="4"/>
        <v>-102</v>
      </c>
      <c r="M37" s="22">
        <f t="shared" si="5"/>
        <v>-8.4521047398077309E-3</v>
      </c>
      <c r="N37" s="23">
        <f t="shared" si="6"/>
        <v>29</v>
      </c>
      <c r="O37" s="20">
        <f t="shared" si="7"/>
        <v>30</v>
      </c>
    </row>
    <row r="38" spans="1:15" s="9" customFormat="1" ht="13.6" x14ac:dyDescent="0.25">
      <c r="A38" s="35" t="s">
        <v>39</v>
      </c>
      <c r="B38" s="42">
        <f t="shared" ref="B38:F38" si="8">SUM(B6:B37)</f>
        <v>1000414</v>
      </c>
      <c r="C38" s="43">
        <f t="shared" si="8"/>
        <v>1003261</v>
      </c>
      <c r="D38" s="44">
        <f t="shared" si="8"/>
        <v>1053670</v>
      </c>
      <c r="E38" s="44">
        <f t="shared" si="8"/>
        <v>1054879</v>
      </c>
      <c r="F38" s="44">
        <f t="shared" si="8"/>
        <v>1068509</v>
      </c>
      <c r="G38" s="62">
        <v>1065556</v>
      </c>
      <c r="H38" s="36">
        <f>G38-F38</f>
        <v>-2953</v>
      </c>
      <c r="I38" s="37">
        <f t="shared" si="1"/>
        <v>-2.7636641338537604E-3</v>
      </c>
      <c r="J38" s="38"/>
      <c r="K38" s="39"/>
      <c r="L38" s="40">
        <f t="shared" si="4"/>
        <v>11886</v>
      </c>
      <c r="M38" s="41">
        <f t="shared" si="5"/>
        <v>1.1280571716002274E-2</v>
      </c>
      <c r="N38" s="38"/>
      <c r="O38" s="39"/>
    </row>
    <row r="39" spans="1:15" s="5" customFormat="1" ht="12.1" customHeight="1" x14ac:dyDescent="0.2">
      <c r="C39" s="6"/>
      <c r="D39" s="6"/>
      <c r="H39" s="6"/>
    </row>
    <row r="40" spans="1:15" ht="23.3" customHeight="1" x14ac:dyDescent="0.2">
      <c r="A40" s="50" t="s">
        <v>40</v>
      </c>
      <c r="B40" s="50"/>
      <c r="C40" s="50"/>
      <c r="D40" s="50"/>
      <c r="E40" s="50"/>
      <c r="F40" s="50"/>
      <c r="G40" s="50"/>
      <c r="H40" s="50"/>
      <c r="I40" s="50"/>
      <c r="J40" s="50"/>
      <c r="K40" s="50"/>
      <c r="L40" s="50"/>
      <c r="M40" s="50"/>
      <c r="N40" s="50"/>
      <c r="O40" s="50"/>
    </row>
    <row r="41" spans="1:15" x14ac:dyDescent="0.2">
      <c r="A41" s="7" t="s">
        <v>41</v>
      </c>
      <c r="K41" s="8"/>
      <c r="L41" s="8"/>
      <c r="M41" s="8"/>
      <c r="N41" s="8"/>
      <c r="O41" s="8"/>
    </row>
  </sheetData>
  <mergeCells count="12">
    <mergeCell ref="A40:O40"/>
    <mergeCell ref="A1:J1"/>
    <mergeCell ref="A2:J2"/>
    <mergeCell ref="A4:A5"/>
    <mergeCell ref="B4:B5"/>
    <mergeCell ref="C4:C5"/>
    <mergeCell ref="E4:E5"/>
    <mergeCell ref="G4:G5"/>
    <mergeCell ref="H4:K4"/>
    <mergeCell ref="D4:D5"/>
    <mergeCell ref="L4:O4"/>
    <mergeCell ref="F4:F5"/>
  </mergeCells>
  <printOptions horizontalCentered="1"/>
  <pageMargins left="0.59055118110236227" right="0.59055118110236227" top="0.39370078740157483" bottom="0.39370078740157483" header="0" footer="0"/>
  <pageSetup scale="99" orientation="landscape" horizontalDpi="1200" verticalDpi="1200" r:id="rId1"/>
  <headerFooter alignWithMargins="0">
    <oddFooter>&amp;L&amp;G&amp;C&amp;8www.iieg.gob.mx&amp;R&amp;G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2022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susana.galindo</dc:creator>
  <cp:lastModifiedBy>susana.galindo</cp:lastModifiedBy>
  <dcterms:created xsi:type="dcterms:W3CDTF">2019-11-20T16:27:04Z</dcterms:created>
  <dcterms:modified xsi:type="dcterms:W3CDTF">2023-01-19T22:37:01Z</dcterms:modified>
</cp:coreProperties>
</file>