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susan\OneDrive\Documentos\IIEG\Actualizaciones pagina\Tabulados\"/>
    </mc:Choice>
  </mc:AlternateContent>
  <xr:revisionPtr revIDLastSave="0" documentId="13_ncr:1_{A470EEC5-C1CB-49C7-99F3-AA0DDA738257}" xr6:coauthVersionLast="47" xr6:coauthVersionMax="47" xr10:uidLastSave="{00000000-0000-0000-0000-000000000000}"/>
  <bookViews>
    <workbookView xWindow="-108" yWindow="-108" windowWidth="23256" windowHeight="13896" xr2:uid="{617C9870-FE0B-417C-8DEE-7EDC5C0D8B08}"/>
  </bookViews>
  <sheets>
    <sheet name="ta_junio"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9" i="1" l="1"/>
  <c r="F39" i="1"/>
  <c r="O39" i="1" s="1"/>
  <c r="E39" i="1"/>
  <c r="D39" i="1"/>
  <c r="C39" i="1"/>
  <c r="L39" i="1" s="1"/>
  <c r="B39" i="1"/>
  <c r="P38" i="1"/>
  <c r="R38" i="1" s="1"/>
  <c r="O38" i="1"/>
  <c r="Q38" i="1" s="1"/>
  <c r="N38" i="1"/>
  <c r="M38" i="1"/>
  <c r="L38" i="1"/>
  <c r="K38" i="1"/>
  <c r="J38" i="1"/>
  <c r="H38" i="1"/>
  <c r="G38" i="1"/>
  <c r="I38" i="1" s="1"/>
  <c r="P37" i="1"/>
  <c r="R37" i="1" s="1"/>
  <c r="O37" i="1"/>
  <c r="Q37" i="1" s="1"/>
  <c r="L37" i="1"/>
  <c r="N37" i="1" s="1"/>
  <c r="K37" i="1"/>
  <c r="M37" i="1" s="1"/>
  <c r="J37" i="1"/>
  <c r="I37" i="1"/>
  <c r="H37" i="1"/>
  <c r="G37" i="1"/>
  <c r="R36" i="1"/>
  <c r="P36" i="1"/>
  <c r="O36" i="1"/>
  <c r="Q36" i="1" s="1"/>
  <c r="L36" i="1"/>
  <c r="N36" i="1" s="1"/>
  <c r="K36" i="1"/>
  <c r="M36" i="1" s="1"/>
  <c r="H36" i="1"/>
  <c r="J36" i="1" s="1"/>
  <c r="G36" i="1"/>
  <c r="I36" i="1" s="1"/>
  <c r="R35" i="1"/>
  <c r="Q35" i="1"/>
  <c r="P35" i="1"/>
  <c r="O35" i="1"/>
  <c r="N35" i="1"/>
  <c r="L35" i="1"/>
  <c r="K35" i="1"/>
  <c r="M35" i="1" s="1"/>
  <c r="H35" i="1"/>
  <c r="J35" i="1" s="1"/>
  <c r="G35" i="1"/>
  <c r="I35" i="1" s="1"/>
  <c r="P34" i="1"/>
  <c r="R34" i="1" s="1"/>
  <c r="O34" i="1"/>
  <c r="Q34" i="1" s="1"/>
  <c r="N34" i="1"/>
  <c r="M34" i="1"/>
  <c r="L34" i="1"/>
  <c r="K34" i="1"/>
  <c r="J34" i="1"/>
  <c r="H34" i="1"/>
  <c r="G34" i="1"/>
  <c r="I34" i="1" s="1"/>
  <c r="P33" i="1"/>
  <c r="R33" i="1" s="1"/>
  <c r="O33" i="1"/>
  <c r="Q33" i="1" s="1"/>
  <c r="L33" i="1"/>
  <c r="N33" i="1" s="1"/>
  <c r="K33" i="1"/>
  <c r="M33" i="1" s="1"/>
  <c r="J33" i="1"/>
  <c r="I33" i="1"/>
  <c r="H33" i="1"/>
  <c r="G33" i="1"/>
  <c r="R32" i="1"/>
  <c r="P32" i="1"/>
  <c r="O32" i="1"/>
  <c r="Q32" i="1" s="1"/>
  <c r="L32" i="1"/>
  <c r="N32" i="1" s="1"/>
  <c r="K32" i="1"/>
  <c r="M32" i="1" s="1"/>
  <c r="H32" i="1"/>
  <c r="J32" i="1" s="1"/>
  <c r="G32" i="1"/>
  <c r="I32" i="1" s="1"/>
  <c r="R31" i="1"/>
  <c r="Q31" i="1"/>
  <c r="P31" i="1"/>
  <c r="O31" i="1"/>
  <c r="N31" i="1"/>
  <c r="L31" i="1"/>
  <c r="K31" i="1"/>
  <c r="M31" i="1" s="1"/>
  <c r="H31" i="1"/>
  <c r="J31" i="1" s="1"/>
  <c r="G31" i="1"/>
  <c r="I31" i="1" s="1"/>
  <c r="P30" i="1"/>
  <c r="R30" i="1" s="1"/>
  <c r="O30" i="1"/>
  <c r="Q30" i="1" s="1"/>
  <c r="N30" i="1"/>
  <c r="M30" i="1"/>
  <c r="L30" i="1"/>
  <c r="K30" i="1"/>
  <c r="J30" i="1"/>
  <c r="H30" i="1"/>
  <c r="G30" i="1"/>
  <c r="I30" i="1" s="1"/>
  <c r="P29" i="1"/>
  <c r="R29" i="1" s="1"/>
  <c r="O29" i="1"/>
  <c r="Q29" i="1" s="1"/>
  <c r="L29" i="1"/>
  <c r="N29" i="1" s="1"/>
  <c r="K29" i="1"/>
  <c r="M29" i="1" s="1"/>
  <c r="J29" i="1"/>
  <c r="I29" i="1"/>
  <c r="H29" i="1"/>
  <c r="G29" i="1"/>
  <c r="R28" i="1"/>
  <c r="P28" i="1"/>
  <c r="O28" i="1"/>
  <c r="Q28" i="1" s="1"/>
  <c r="L28" i="1"/>
  <c r="N28" i="1" s="1"/>
  <c r="K28" i="1"/>
  <c r="M28" i="1" s="1"/>
  <c r="H28" i="1"/>
  <c r="J28" i="1" s="1"/>
  <c r="G28" i="1"/>
  <c r="I28" i="1" s="1"/>
  <c r="R27" i="1"/>
  <c r="Q27" i="1"/>
  <c r="P27" i="1"/>
  <c r="O27" i="1"/>
  <c r="N27" i="1"/>
  <c r="L27" i="1"/>
  <c r="K27" i="1"/>
  <c r="M27" i="1" s="1"/>
  <c r="H27" i="1"/>
  <c r="J27" i="1" s="1"/>
  <c r="G27" i="1"/>
  <c r="I27" i="1" s="1"/>
  <c r="P26" i="1"/>
  <c r="R26" i="1" s="1"/>
  <c r="O26" i="1"/>
  <c r="Q26" i="1" s="1"/>
  <c r="N26" i="1"/>
  <c r="M26" i="1"/>
  <c r="L26" i="1"/>
  <c r="K26" i="1"/>
  <c r="J26" i="1"/>
  <c r="H26" i="1"/>
  <c r="G26" i="1"/>
  <c r="I26" i="1" s="1"/>
  <c r="P25" i="1"/>
  <c r="R25" i="1" s="1"/>
  <c r="O25" i="1"/>
  <c r="Q25" i="1" s="1"/>
  <c r="L25" i="1"/>
  <c r="N25" i="1" s="1"/>
  <c r="K25" i="1"/>
  <c r="M25" i="1" s="1"/>
  <c r="J25" i="1"/>
  <c r="I25" i="1"/>
  <c r="H25" i="1"/>
  <c r="G25" i="1"/>
  <c r="R24" i="1"/>
  <c r="P24" i="1"/>
  <c r="O24" i="1"/>
  <c r="Q24" i="1" s="1"/>
  <c r="L24" i="1"/>
  <c r="N24" i="1" s="1"/>
  <c r="K24" i="1"/>
  <c r="M24" i="1" s="1"/>
  <c r="H24" i="1"/>
  <c r="J24" i="1" s="1"/>
  <c r="G24" i="1"/>
  <c r="I24" i="1" s="1"/>
  <c r="R23" i="1"/>
  <c r="Q23" i="1"/>
  <c r="P23" i="1"/>
  <c r="O23" i="1"/>
  <c r="N23" i="1"/>
  <c r="L23" i="1"/>
  <c r="K23" i="1"/>
  <c r="M23" i="1" s="1"/>
  <c r="H23" i="1"/>
  <c r="J23" i="1" s="1"/>
  <c r="G23" i="1"/>
  <c r="I23" i="1" s="1"/>
  <c r="P22" i="1"/>
  <c r="R22" i="1" s="1"/>
  <c r="O22" i="1"/>
  <c r="Q22" i="1" s="1"/>
  <c r="N22" i="1"/>
  <c r="M22" i="1"/>
  <c r="L22" i="1"/>
  <c r="K22" i="1"/>
  <c r="J22" i="1"/>
  <c r="H22" i="1"/>
  <c r="G22" i="1"/>
  <c r="I22" i="1" s="1"/>
  <c r="P21" i="1"/>
  <c r="R21" i="1" s="1"/>
  <c r="O21" i="1"/>
  <c r="Q21" i="1" s="1"/>
  <c r="L21" i="1"/>
  <c r="N21" i="1" s="1"/>
  <c r="K21" i="1"/>
  <c r="M21" i="1" s="1"/>
  <c r="J21" i="1"/>
  <c r="I21" i="1"/>
  <c r="H21" i="1"/>
  <c r="G21" i="1"/>
  <c r="R20" i="1"/>
  <c r="P20" i="1"/>
  <c r="O20" i="1"/>
  <c r="Q20" i="1" s="1"/>
  <c r="L20" i="1"/>
  <c r="N20" i="1" s="1"/>
  <c r="K20" i="1"/>
  <c r="M20" i="1" s="1"/>
  <c r="H20" i="1"/>
  <c r="J20" i="1" s="1"/>
  <c r="G20" i="1"/>
  <c r="I20" i="1" s="1"/>
  <c r="R19" i="1"/>
  <c r="Q19" i="1"/>
  <c r="P19" i="1"/>
  <c r="O19" i="1"/>
  <c r="N19" i="1"/>
  <c r="L19" i="1"/>
  <c r="K19" i="1"/>
  <c r="M19" i="1" s="1"/>
  <c r="H19" i="1"/>
  <c r="J19" i="1" s="1"/>
  <c r="G19" i="1"/>
  <c r="I19" i="1" s="1"/>
  <c r="P18" i="1"/>
  <c r="R18" i="1" s="1"/>
  <c r="O18" i="1"/>
  <c r="Q18" i="1" s="1"/>
  <c r="N18" i="1"/>
  <c r="M18" i="1"/>
  <c r="L18" i="1"/>
  <c r="K18" i="1"/>
  <c r="J18" i="1"/>
  <c r="H18" i="1"/>
  <c r="G18" i="1"/>
  <c r="I18" i="1" s="1"/>
  <c r="P17" i="1"/>
  <c r="R17" i="1" s="1"/>
  <c r="O17" i="1"/>
  <c r="Q17" i="1" s="1"/>
  <c r="L17" i="1"/>
  <c r="N17" i="1" s="1"/>
  <c r="K17" i="1"/>
  <c r="M17" i="1" s="1"/>
  <c r="J17" i="1"/>
  <c r="I17" i="1"/>
  <c r="H17" i="1"/>
  <c r="G17" i="1"/>
  <c r="R16" i="1"/>
  <c r="P16" i="1"/>
  <c r="O16" i="1"/>
  <c r="Q16" i="1" s="1"/>
  <c r="L16" i="1"/>
  <c r="N16" i="1" s="1"/>
  <c r="K16" i="1"/>
  <c r="M16" i="1" s="1"/>
  <c r="H16" i="1"/>
  <c r="J16" i="1" s="1"/>
  <c r="G16" i="1"/>
  <c r="I16" i="1" s="1"/>
  <c r="R15" i="1"/>
  <c r="Q15" i="1"/>
  <c r="P15" i="1"/>
  <c r="O15" i="1"/>
  <c r="N15" i="1"/>
  <c r="L15" i="1"/>
  <c r="K15" i="1"/>
  <c r="M15" i="1" s="1"/>
  <c r="H15" i="1"/>
  <c r="J15" i="1" s="1"/>
  <c r="G15" i="1"/>
  <c r="I15" i="1" s="1"/>
  <c r="P14" i="1"/>
  <c r="R14" i="1" s="1"/>
  <c r="O14" i="1"/>
  <c r="Q14" i="1" s="1"/>
  <c r="N14" i="1"/>
  <c r="M14" i="1"/>
  <c r="L14" i="1"/>
  <c r="K14" i="1"/>
  <c r="J14" i="1"/>
  <c r="H14" i="1"/>
  <c r="G14" i="1"/>
  <c r="I14" i="1" s="1"/>
  <c r="P13" i="1"/>
  <c r="R13" i="1" s="1"/>
  <c r="O13" i="1"/>
  <c r="Q13" i="1" s="1"/>
  <c r="L13" i="1"/>
  <c r="N13" i="1" s="1"/>
  <c r="K13" i="1"/>
  <c r="M13" i="1" s="1"/>
  <c r="J13" i="1"/>
  <c r="I13" i="1"/>
  <c r="H13" i="1"/>
  <c r="G13" i="1"/>
  <c r="R12" i="1"/>
  <c r="P12" i="1"/>
  <c r="O12" i="1"/>
  <c r="Q12" i="1" s="1"/>
  <c r="L12" i="1"/>
  <c r="N12" i="1" s="1"/>
  <c r="K12" i="1"/>
  <c r="M12" i="1" s="1"/>
  <c r="H12" i="1"/>
  <c r="J12" i="1" s="1"/>
  <c r="G12" i="1"/>
  <c r="I12" i="1" s="1"/>
  <c r="R11" i="1"/>
  <c r="Q11" i="1"/>
  <c r="P11" i="1"/>
  <c r="O11" i="1"/>
  <c r="N11" i="1"/>
  <c r="L11" i="1"/>
  <c r="K11" i="1"/>
  <c r="M11" i="1" s="1"/>
  <c r="H11" i="1"/>
  <c r="J11" i="1" s="1"/>
  <c r="G11" i="1"/>
  <c r="I11" i="1" s="1"/>
  <c r="P10" i="1"/>
  <c r="R10" i="1" s="1"/>
  <c r="O10" i="1"/>
  <c r="Q10" i="1" s="1"/>
  <c r="N10" i="1"/>
  <c r="M10" i="1"/>
  <c r="L10" i="1"/>
  <c r="K10" i="1"/>
  <c r="J10" i="1"/>
  <c r="H10" i="1"/>
  <c r="G10" i="1"/>
  <c r="I10" i="1" s="1"/>
  <c r="P9" i="1"/>
  <c r="R9" i="1" s="1"/>
  <c r="O9" i="1"/>
  <c r="Q9" i="1" s="1"/>
  <c r="L9" i="1"/>
  <c r="N9" i="1" s="1"/>
  <c r="K9" i="1"/>
  <c r="M9" i="1" s="1"/>
  <c r="J9" i="1"/>
  <c r="I9" i="1"/>
  <c r="H9" i="1"/>
  <c r="G9" i="1"/>
  <c r="R8" i="1"/>
  <c r="P8" i="1"/>
  <c r="O8" i="1"/>
  <c r="Q8" i="1" s="1"/>
  <c r="L8" i="1"/>
  <c r="N8" i="1" s="1"/>
  <c r="K8" i="1"/>
  <c r="M8" i="1" s="1"/>
  <c r="H8" i="1"/>
  <c r="J8" i="1" s="1"/>
  <c r="G8" i="1"/>
  <c r="I8" i="1" s="1"/>
  <c r="R7" i="1"/>
  <c r="Q7" i="1"/>
  <c r="P7" i="1"/>
  <c r="O7" i="1"/>
  <c r="N7" i="1"/>
  <c r="L7" i="1"/>
  <c r="K7" i="1"/>
  <c r="M7" i="1" s="1"/>
  <c r="H7" i="1"/>
  <c r="J7" i="1" s="1"/>
  <c r="G7" i="1"/>
  <c r="I7" i="1" s="1"/>
  <c r="G39" i="1" l="1"/>
  <c r="H39" i="1"/>
  <c r="K39" i="1"/>
</calcChain>
</file>

<file path=xl/sharedStrings.xml><?xml version="1.0" encoding="utf-8"?>
<sst xmlns="http://schemas.openxmlformats.org/spreadsheetml/2006/main" count="59" uniqueCount="51">
  <si>
    <t>Trabajadores asegurados</t>
  </si>
  <si>
    <t>Por entidad federativa</t>
  </si>
  <si>
    <t>2021-2023</t>
  </si>
  <si>
    <t>Entidad federativa</t>
  </si>
  <si>
    <t>2021
Diciembre</t>
  </si>
  <si>
    <t>2022
Diciembre</t>
  </si>
  <si>
    <t>2022
Junio</t>
  </si>
  <si>
    <t>2023
Mayo</t>
  </si>
  <si>
    <t>2023
Junio</t>
  </si>
  <si>
    <t>Junio 2023 respecto a Mayo 2023</t>
  </si>
  <si>
    <t>Junio 2023 respecto a Diciembre 2022</t>
  </si>
  <si>
    <t>Junio 2023 respecto a Junio 2022</t>
  </si>
  <si>
    <t>Variación Absoluta</t>
  </si>
  <si>
    <t>Variación Relativa</t>
  </si>
  <si>
    <t>Ranking respecto a Variación Absoluta</t>
  </si>
  <si>
    <t>Ranking respecto a Variación Relativa</t>
  </si>
  <si>
    <t>Aguascalientes</t>
  </si>
  <si>
    <t>Baja California</t>
  </si>
  <si>
    <t>Baja California Sur</t>
  </si>
  <si>
    <t>Campeche</t>
  </si>
  <si>
    <t>Chiapas</t>
  </si>
  <si>
    <t>Chihuahua</t>
  </si>
  <si>
    <t>Ciudad de México</t>
  </si>
  <si>
    <t>Coahuila</t>
  </si>
  <si>
    <t>Colima</t>
  </si>
  <si>
    <t>Durango</t>
  </si>
  <si>
    <t>Estado de México</t>
  </si>
  <si>
    <t>Guanajuato</t>
  </si>
  <si>
    <t>Guerrero</t>
  </si>
  <si>
    <t>Hidalgo</t>
  </si>
  <si>
    <t>Jalisco</t>
  </si>
  <si>
    <t>Michoacán</t>
  </si>
  <si>
    <t>Morelos</t>
  </si>
  <si>
    <t>Nayarit</t>
  </si>
  <si>
    <t>Nuevo León</t>
  </si>
  <si>
    <t>Oaxaca</t>
  </si>
  <si>
    <t>Puebla</t>
  </si>
  <si>
    <t>Querétaro</t>
  </si>
  <si>
    <t>Quintana Roo</t>
  </si>
  <si>
    <t>San Luis Potosí</t>
  </si>
  <si>
    <t>Sinaloa</t>
  </si>
  <si>
    <t>Sonora</t>
  </si>
  <si>
    <t>Tabasco</t>
  </si>
  <si>
    <t>Tamaulipas</t>
  </si>
  <si>
    <t>Tlaxcala</t>
  </si>
  <si>
    <t>Veracruz</t>
  </si>
  <si>
    <t>Yucatán</t>
  </si>
  <si>
    <t>Zacatecas</t>
  </si>
  <si>
    <t>Total nacional</t>
  </si>
  <si>
    <r>
      <rPr>
        <b/>
        <sz val="8"/>
        <rFont val="Arial"/>
        <family val="2"/>
      </rPr>
      <t>Nota:</t>
    </r>
    <r>
      <rPr>
        <sz val="8"/>
        <rFont val="Arial"/>
        <family val="2"/>
      </rPr>
      <t xml:space="preserve"> La información presentada es con base en la información por delegaciones del IMSS que publica en su plataforma, la cual difiere para algunos estados con la que posteriormente envía al IIEG por entidad federativa. Para Baja California, Baja California Sur, Coahuila, Colima, Guanajuato, Michoacán, Nuevo León, Oaxaca, Sonora, Tamaulipas y Veracruz, las cifras por delegación y entidad tienen pequeñas diferencias debido a que las cifras por delegación contienen trabajadores de otras entidades, ya que una clínica que se encuentre en el límite estatal registra y atiende a comunidades de entidades colindantes. Estas diferencias se corrigen cuando el IMSS envía la base de datos por entidad federativa al IIEG días después de liberar la cifra por delegación en su cubo interactivo</t>
    </r>
  </si>
  <si>
    <r>
      <t xml:space="preserve">FUENTE:: IIEG, </t>
    </r>
    <r>
      <rPr>
        <sz val="8"/>
        <rFont val="Arial"/>
        <family val="2"/>
      </rPr>
      <t>Instituto de Información Estadística y Geográfica; en base a datos proporcionados por el IMSS.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</si>
</sst>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font>
    <font>
      <sz val="11"/>
      <color theme="1"/>
      <name val="Calibri"/>
      <family val="2"/>
      <scheme val="minor"/>
    </font>
    <font>
      <sz val="10"/>
      <name val="Arial"/>
      <family val="2"/>
    </font>
    <font>
      <b/>
      <sz val="9"/>
      <name val="Arial"/>
      <family val="2"/>
    </font>
    <font>
      <b/>
      <sz val="8"/>
      <name val="Arial"/>
      <family val="2"/>
    </font>
    <font>
      <b/>
      <sz val="8"/>
      <color theme="0"/>
      <name val="Arial"/>
      <family val="2"/>
    </font>
    <font>
      <sz val="8"/>
      <name val="Arial"/>
      <family val="2"/>
    </font>
    <font>
      <b/>
      <sz val="10"/>
      <name val="Arial"/>
      <family val="2"/>
    </font>
    <font>
      <b/>
      <sz val="8"/>
      <color rgb="FF404041"/>
      <name val="Arial"/>
      <family val="2"/>
    </font>
    <font>
      <sz val="9"/>
      <name val="Arial"/>
      <family val="2"/>
    </font>
  </fonts>
  <fills count="7">
    <fill>
      <patternFill patternType="none"/>
    </fill>
    <fill>
      <patternFill patternType="gray125"/>
    </fill>
    <fill>
      <patternFill patternType="solid">
        <fgColor rgb="FFFBBB27"/>
        <bgColor indexed="64"/>
      </patternFill>
    </fill>
    <fill>
      <patternFill patternType="solid">
        <fgColor theme="1"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s>
  <cellStyleXfs count="3">
    <xf numFmtId="0" fontId="0" fillId="0" borderId="0"/>
    <xf numFmtId="9" fontId="2" fillId="0" borderId="0" applyFont="0" applyFill="0" applyBorder="0" applyAlignment="0" applyProtection="0"/>
    <xf numFmtId="0" fontId="1" fillId="0" borderId="0"/>
  </cellStyleXfs>
  <cellXfs count="49">
    <xf numFmtId="0" fontId="0" fillId="0" borderId="0" xfId="0"/>
    <xf numFmtId="0" fontId="3" fillId="0" borderId="0" xfId="0" applyFont="1"/>
    <xf numFmtId="0" fontId="4" fillId="0" borderId="0" xfId="0" applyFont="1"/>
    <xf numFmtId="0" fontId="4" fillId="0" borderId="0" xfId="0" applyFont="1" applyAlignment="1">
      <alignment horizontal="left"/>
    </xf>
    <xf numFmtId="49" fontId="4" fillId="0" borderId="0" xfId="0" applyNumberFormat="1" applyFont="1"/>
    <xf numFmtId="49" fontId="4" fillId="0" borderId="0" xfId="0" applyNumberFormat="1" applyFont="1" applyAlignment="1">
      <alignment horizontal="left"/>
    </xf>
    <xf numFmtId="0" fontId="0" fillId="0" borderId="0" xfId="0" applyAlignment="1">
      <alignment horizontal="left"/>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4" borderId="9" xfId="0" applyFont="1" applyFill="1" applyBorder="1" applyAlignment="1">
      <alignment horizontal="left" vertical="center" wrapText="1"/>
    </xf>
    <xf numFmtId="3" fontId="6" fillId="4" borderId="0" xfId="2" applyNumberFormat="1" applyFont="1" applyFill="1" applyAlignment="1">
      <alignment horizontal="right" vertical="center" wrapText="1"/>
    </xf>
    <xf numFmtId="3" fontId="6" fillId="4" borderId="9" xfId="2" applyNumberFormat="1" applyFont="1" applyFill="1" applyBorder="1" applyAlignment="1">
      <alignment horizontal="right" vertical="center" wrapText="1"/>
    </xf>
    <xf numFmtId="10" fontId="6" fillId="4" borderId="0" xfId="1" applyNumberFormat="1" applyFont="1" applyFill="1" applyBorder="1" applyAlignment="1">
      <alignment horizontal="right" vertical="center" wrapText="1"/>
    </xf>
    <xf numFmtId="3" fontId="6" fillId="4" borderId="10" xfId="2" applyNumberFormat="1" applyFont="1" applyFill="1" applyBorder="1" applyAlignment="1">
      <alignment horizontal="right" vertical="center" wrapText="1"/>
    </xf>
    <xf numFmtId="3" fontId="6" fillId="4" borderId="0" xfId="0" applyNumberFormat="1" applyFont="1" applyFill="1" applyAlignment="1">
      <alignment horizontal="right" vertical="center" wrapText="1"/>
    </xf>
    <xf numFmtId="0" fontId="6" fillId="4" borderId="0" xfId="0" applyFont="1" applyFill="1" applyAlignment="1">
      <alignment horizontal="center" vertical="center" wrapText="1"/>
    </xf>
    <xf numFmtId="3" fontId="6" fillId="4" borderId="10" xfId="0" applyNumberFormat="1" applyFont="1" applyFill="1" applyBorder="1" applyAlignment="1">
      <alignment horizontal="center" vertical="center" wrapText="1"/>
    </xf>
    <xf numFmtId="0" fontId="4" fillId="5" borderId="9" xfId="0" applyFont="1" applyFill="1" applyBorder="1" applyAlignment="1">
      <alignment horizontal="left" vertical="center" wrapText="1"/>
    </xf>
    <xf numFmtId="3" fontId="4" fillId="5" borderId="0" xfId="2" applyNumberFormat="1" applyFont="1" applyFill="1" applyAlignment="1">
      <alignment horizontal="right" vertical="center" wrapText="1"/>
    </xf>
    <xf numFmtId="3" fontId="4" fillId="5" borderId="9" xfId="2" applyNumberFormat="1" applyFont="1" applyFill="1" applyBorder="1" applyAlignment="1">
      <alignment horizontal="right" vertical="center" wrapText="1"/>
    </xf>
    <xf numFmtId="10" fontId="4" fillId="5" borderId="0" xfId="1" applyNumberFormat="1" applyFont="1" applyFill="1" applyBorder="1" applyAlignment="1">
      <alignment horizontal="right" vertical="center" wrapText="1"/>
    </xf>
    <xf numFmtId="3" fontId="4" fillId="5" borderId="10" xfId="2" applyNumberFormat="1" applyFont="1" applyFill="1" applyBorder="1" applyAlignment="1">
      <alignment horizontal="right" vertical="center" wrapText="1"/>
    </xf>
    <xf numFmtId="3" fontId="4" fillId="5" borderId="0" xfId="0" applyNumberFormat="1" applyFont="1" applyFill="1" applyAlignment="1">
      <alignment horizontal="right" vertical="center" wrapText="1"/>
    </xf>
    <xf numFmtId="0" fontId="4" fillId="5" borderId="0" xfId="0" applyFont="1" applyFill="1" applyAlignment="1">
      <alignment horizontal="center" vertical="center" wrapText="1"/>
    </xf>
    <xf numFmtId="3" fontId="4" fillId="5" borderId="10" xfId="0" applyNumberFormat="1" applyFont="1" applyFill="1" applyBorder="1" applyAlignment="1">
      <alignment horizontal="center" vertical="center" wrapText="1"/>
    </xf>
    <xf numFmtId="0" fontId="7" fillId="0" borderId="0" xfId="0" applyFont="1"/>
    <xf numFmtId="0" fontId="4" fillId="6" borderId="7" xfId="0" applyFont="1" applyFill="1" applyBorder="1" applyAlignment="1">
      <alignment horizontal="left" vertical="center" wrapText="1"/>
    </xf>
    <xf numFmtId="3" fontId="4" fillId="6" borderId="8" xfId="0" applyNumberFormat="1" applyFont="1" applyFill="1" applyBorder="1"/>
    <xf numFmtId="3" fontId="4" fillId="6" borderId="7" xfId="2" applyNumberFormat="1" applyFont="1" applyFill="1" applyBorder="1" applyAlignment="1">
      <alignment horizontal="right" vertical="center" wrapText="1"/>
    </xf>
    <xf numFmtId="10" fontId="4" fillId="6" borderId="8" xfId="1" applyNumberFormat="1" applyFont="1" applyFill="1" applyBorder="1" applyAlignment="1">
      <alignment horizontal="right" vertical="center" wrapText="1"/>
    </xf>
    <xf numFmtId="3" fontId="6" fillId="6" borderId="8" xfId="0" applyNumberFormat="1" applyFont="1" applyFill="1" applyBorder="1"/>
    <xf numFmtId="3" fontId="6" fillId="6" borderId="4" xfId="0" applyNumberFormat="1" applyFont="1" applyFill="1" applyBorder="1"/>
    <xf numFmtId="3" fontId="4" fillId="6" borderId="8" xfId="0" applyNumberFormat="1" applyFont="1" applyFill="1" applyBorder="1" applyAlignment="1">
      <alignment horizontal="right" vertical="center" wrapText="1"/>
    </xf>
    <xf numFmtId="10" fontId="6" fillId="6" borderId="8" xfId="1" applyNumberFormat="1" applyFont="1" applyFill="1" applyBorder="1" applyAlignment="1">
      <alignment horizontal="right" vertical="center" wrapText="1"/>
    </xf>
    <xf numFmtId="0" fontId="0" fillId="6" borderId="4" xfId="0" applyFill="1" applyBorder="1"/>
    <xf numFmtId="0" fontId="0" fillId="4" borderId="0" xfId="0" applyFill="1"/>
    <xf numFmtId="3" fontId="8" fillId="0" borderId="0" xfId="0" applyNumberFormat="1" applyFont="1"/>
    <xf numFmtId="3" fontId="9" fillId="4" borderId="0" xfId="1" applyNumberFormat="1" applyFont="1" applyFill="1"/>
    <xf numFmtId="3" fontId="3" fillId="4" borderId="0" xfId="0" applyNumberFormat="1" applyFont="1" applyFill="1"/>
    <xf numFmtId="0" fontId="7" fillId="4" borderId="0" xfId="0" applyFont="1" applyFill="1"/>
    <xf numFmtId="10" fontId="0" fillId="0" borderId="0" xfId="1" applyNumberFormat="1" applyFont="1"/>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0" borderId="0" xfId="0" applyFont="1" applyAlignment="1">
      <alignment horizontal="left" wrapText="1"/>
    </xf>
    <xf numFmtId="0" fontId="4" fillId="2" borderId="1"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 xfId="2" applyFont="1" applyFill="1" applyBorder="1" applyAlignment="1">
      <alignment horizontal="center" vertical="center" wrapText="1"/>
    </xf>
    <xf numFmtId="0" fontId="4" fillId="2" borderId="6" xfId="2" applyFont="1" applyFill="1" applyBorder="1" applyAlignment="1">
      <alignment horizontal="center" vertical="center" wrapText="1"/>
    </xf>
  </cellXfs>
  <cellStyles count="3">
    <cellStyle name="Normal" xfId="0" builtinId="0"/>
    <cellStyle name="Normal 2" xfId="2" xr:uid="{DC40CBFB-C2E3-4665-B9C9-F6D46EE2CAAC}"/>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231C6-CCAB-400A-991B-0599B208CA88}">
  <sheetPr>
    <pageSetUpPr fitToPage="1"/>
  </sheetPr>
  <dimension ref="A1:R42"/>
  <sheetViews>
    <sheetView showGridLines="0" tabSelected="1" zoomScaleNormal="100" workbookViewId="0">
      <selection activeCell="S5" sqref="S5"/>
    </sheetView>
  </sheetViews>
  <sheetFormatPr baseColWidth="10" defaultColWidth="9.109375" defaultRowHeight="13.2" x14ac:dyDescent="0.25"/>
  <cols>
    <col min="1" max="1" width="16.5546875" customWidth="1"/>
    <col min="2" max="2" width="9.21875" customWidth="1"/>
    <col min="3" max="6" width="10.109375" customWidth="1"/>
    <col min="7" max="7" width="8.44140625" customWidth="1"/>
    <col min="8" max="8" width="8.33203125" customWidth="1"/>
    <col min="9" max="10" width="10.77734375" customWidth="1"/>
    <col min="11" max="12" width="7.5546875" bestFit="1" customWidth="1"/>
    <col min="13" max="14" width="11.44140625" customWidth="1"/>
    <col min="15" max="16" width="7.5546875" bestFit="1" customWidth="1"/>
    <col min="17" max="18" width="11.21875" customWidth="1"/>
  </cols>
  <sheetData>
    <row r="1" spans="1:18" x14ac:dyDescent="0.25">
      <c r="A1" s="1" t="s">
        <v>0</v>
      </c>
      <c r="B1" s="2"/>
      <c r="C1" s="2"/>
      <c r="D1" s="2"/>
      <c r="E1" s="2"/>
      <c r="F1" s="2"/>
      <c r="G1" s="2"/>
      <c r="H1" s="2"/>
      <c r="I1" s="2"/>
      <c r="J1" s="2"/>
      <c r="K1" s="2"/>
      <c r="L1" s="2"/>
      <c r="M1" s="2"/>
      <c r="N1" s="2"/>
      <c r="O1" s="2"/>
      <c r="P1" s="2"/>
      <c r="Q1" s="2"/>
      <c r="R1" s="3"/>
    </row>
    <row r="2" spans="1:18" x14ac:dyDescent="0.25">
      <c r="A2" s="1" t="s">
        <v>1</v>
      </c>
      <c r="B2" s="2"/>
      <c r="C2" s="2"/>
      <c r="D2" s="2"/>
      <c r="E2" s="2"/>
      <c r="F2" s="2"/>
      <c r="G2" s="2"/>
      <c r="H2" s="2"/>
      <c r="I2" s="2"/>
      <c r="J2" s="2"/>
      <c r="K2" s="2"/>
      <c r="L2" s="2"/>
      <c r="M2" s="2"/>
      <c r="N2" s="2"/>
      <c r="O2" s="2"/>
      <c r="P2" s="2"/>
      <c r="Q2" s="2"/>
      <c r="R2" s="3"/>
    </row>
    <row r="3" spans="1:18" x14ac:dyDescent="0.25">
      <c r="A3" s="1" t="s">
        <v>2</v>
      </c>
      <c r="B3" s="4"/>
      <c r="C3" s="4"/>
      <c r="D3" s="4"/>
      <c r="E3" s="4"/>
      <c r="F3" s="4"/>
      <c r="G3" s="4"/>
      <c r="H3" s="4"/>
      <c r="I3" s="4"/>
      <c r="J3" s="4"/>
      <c r="K3" s="4"/>
      <c r="L3" s="4"/>
      <c r="M3" s="4"/>
      <c r="N3" s="4"/>
      <c r="O3" s="4"/>
      <c r="P3" s="4"/>
      <c r="Q3" s="4"/>
      <c r="R3" s="5"/>
    </row>
    <row r="4" spans="1:18" x14ac:dyDescent="0.25">
      <c r="A4" s="6"/>
      <c r="B4" s="6"/>
      <c r="C4" s="6"/>
      <c r="D4" s="6"/>
      <c r="E4" s="6"/>
      <c r="F4" s="6"/>
      <c r="G4" s="6"/>
      <c r="H4" s="6"/>
      <c r="I4" s="6"/>
      <c r="J4" s="6"/>
      <c r="K4" s="6"/>
      <c r="L4" s="6"/>
      <c r="M4" s="6"/>
      <c r="N4" s="6"/>
      <c r="O4" s="6"/>
      <c r="P4" s="6"/>
      <c r="Q4" s="6"/>
      <c r="R4" s="6"/>
    </row>
    <row r="5" spans="1:18" ht="18" customHeight="1" x14ac:dyDescent="0.25">
      <c r="A5" s="45" t="s">
        <v>3</v>
      </c>
      <c r="B5" s="47" t="s">
        <v>4</v>
      </c>
      <c r="C5" s="47" t="s">
        <v>5</v>
      </c>
      <c r="D5" s="47" t="s">
        <v>6</v>
      </c>
      <c r="E5" s="47" t="s">
        <v>7</v>
      </c>
      <c r="F5" s="47" t="s">
        <v>8</v>
      </c>
      <c r="G5" s="42" t="s">
        <v>9</v>
      </c>
      <c r="H5" s="42"/>
      <c r="I5" s="42"/>
      <c r="J5" s="42"/>
      <c r="K5" s="42" t="s">
        <v>10</v>
      </c>
      <c r="L5" s="42"/>
      <c r="M5" s="42"/>
      <c r="N5" s="42"/>
      <c r="O5" s="43" t="s">
        <v>11</v>
      </c>
      <c r="P5" s="42"/>
      <c r="Q5" s="42"/>
      <c r="R5" s="42"/>
    </row>
    <row r="6" spans="1:18" ht="40.799999999999997" x14ac:dyDescent="0.25">
      <c r="A6" s="46"/>
      <c r="B6" s="48"/>
      <c r="C6" s="48"/>
      <c r="D6" s="48"/>
      <c r="E6" s="48"/>
      <c r="F6" s="48"/>
      <c r="G6" s="7" t="s">
        <v>12</v>
      </c>
      <c r="H6" s="8" t="s">
        <v>13</v>
      </c>
      <c r="I6" s="8" t="s">
        <v>14</v>
      </c>
      <c r="J6" s="9" t="s">
        <v>15</v>
      </c>
      <c r="K6" s="7" t="s">
        <v>12</v>
      </c>
      <c r="L6" s="8" t="s">
        <v>13</v>
      </c>
      <c r="M6" s="8" t="s">
        <v>14</v>
      </c>
      <c r="N6" s="9" t="s">
        <v>15</v>
      </c>
      <c r="O6" s="8" t="s">
        <v>12</v>
      </c>
      <c r="P6" s="8" t="s">
        <v>13</v>
      </c>
      <c r="Q6" s="8" t="s">
        <v>14</v>
      </c>
      <c r="R6" s="9" t="s">
        <v>15</v>
      </c>
    </row>
    <row r="7" spans="1:18" ht="12.75" customHeight="1" x14ac:dyDescent="0.25">
      <c r="A7" s="10" t="s">
        <v>16</v>
      </c>
      <c r="B7" s="11">
        <v>335529</v>
      </c>
      <c r="C7" s="11">
        <v>342215</v>
      </c>
      <c r="D7" s="11">
        <v>341163</v>
      </c>
      <c r="E7" s="11">
        <v>351682</v>
      </c>
      <c r="F7" s="11">
        <v>352869</v>
      </c>
      <c r="G7" s="12">
        <f>F7-E7</f>
        <v>1187</v>
      </c>
      <c r="H7" s="13">
        <f>F7/E7-1</f>
        <v>3.3752082847573472E-3</v>
      </c>
      <c r="I7" s="11">
        <f>_xlfn.RANK.EQ(G7,$G$7:$G$38)</f>
        <v>13</v>
      </c>
      <c r="J7" s="14">
        <f>_xlfn.RANK.EQ(H7,$H$7:$H$38)</f>
        <v>11</v>
      </c>
      <c r="K7" s="12">
        <f>F7-C7</f>
        <v>10654</v>
      </c>
      <c r="L7" s="13">
        <f t="shared" ref="L7:L39" si="0">F7/C7-1</f>
        <v>3.113247519834017E-2</v>
      </c>
      <c r="M7" s="11">
        <f>_xlfn.RANK.EQ(K7,$K$7:$K$38)</f>
        <v>15</v>
      </c>
      <c r="N7" s="14">
        <f>_xlfn.RANK.EQ(L7,$L$7:$L$38)</f>
        <v>13</v>
      </c>
      <c r="O7" s="15">
        <f>F7-D7</f>
        <v>11706</v>
      </c>
      <c r="P7" s="13">
        <f>F7/D7-1</f>
        <v>3.4312044389338769E-2</v>
      </c>
      <c r="Q7" s="16">
        <f>_xlfn.RANK.EQ(O7,$O$7:$O$38)</f>
        <v>22</v>
      </c>
      <c r="R7" s="17">
        <f>_xlfn.RANK.EQ(P7,$P$7:$P$38)</f>
        <v>19</v>
      </c>
    </row>
    <row r="8" spans="1:18" x14ac:dyDescent="0.25">
      <c r="A8" s="10" t="s">
        <v>17</v>
      </c>
      <c r="B8" s="11">
        <v>1004354</v>
      </c>
      <c r="C8" s="11">
        <v>1042740</v>
      </c>
      <c r="D8" s="11">
        <v>1044677</v>
      </c>
      <c r="E8" s="11">
        <v>1075051</v>
      </c>
      <c r="F8" s="11">
        <v>1075896</v>
      </c>
      <c r="G8" s="12">
        <f t="shared" ref="G8:G39" si="1">F8-E8</f>
        <v>845</v>
      </c>
      <c r="H8" s="13">
        <f t="shared" ref="H8:H39" si="2">F8/E8-1</f>
        <v>7.8600922188809541E-4</v>
      </c>
      <c r="I8" s="11">
        <f t="shared" ref="I8:I38" si="3">_xlfn.RANK.EQ(G8,$G$7:$G$38)</f>
        <v>16</v>
      </c>
      <c r="J8" s="14">
        <f t="shared" ref="J8:J38" si="4">_xlfn.RANK.EQ(H8,$H$7:$H$38)</f>
        <v>20</v>
      </c>
      <c r="K8" s="12">
        <f t="shared" ref="K8:K39" si="5">F8-C8</f>
        <v>33156</v>
      </c>
      <c r="L8" s="13">
        <f t="shared" si="0"/>
        <v>3.179699637493516E-2</v>
      </c>
      <c r="M8" s="11">
        <f t="shared" ref="M8:M38" si="6">_xlfn.RANK.EQ(K8,$K$7:$K$38)</f>
        <v>7</v>
      </c>
      <c r="N8" s="14">
        <f t="shared" ref="N8:N38" si="7">_xlfn.RANK.EQ(L8,$L$7:$L$38)</f>
        <v>12</v>
      </c>
      <c r="O8" s="15">
        <f t="shared" ref="O8:O37" si="8">F8-D8</f>
        <v>31219</v>
      </c>
      <c r="P8" s="13">
        <f t="shared" ref="P8:P37" si="9">F8/D8-1</f>
        <v>2.9883877983338358E-2</v>
      </c>
      <c r="Q8" s="16">
        <f t="shared" ref="Q8:Q38" si="10">_xlfn.RANK.EQ(O8,$O$7:$O$38)</f>
        <v>9</v>
      </c>
      <c r="R8" s="17">
        <f t="shared" ref="R8:R38" si="11">_xlfn.RANK.EQ(P8,$P$7:$P$38)</f>
        <v>25</v>
      </c>
    </row>
    <row r="9" spans="1:18" x14ac:dyDescent="0.25">
      <c r="A9" s="10" t="s">
        <v>18</v>
      </c>
      <c r="B9" s="11">
        <v>190885</v>
      </c>
      <c r="C9" s="11">
        <v>210207</v>
      </c>
      <c r="D9" s="11">
        <v>208042</v>
      </c>
      <c r="E9" s="11">
        <v>222528</v>
      </c>
      <c r="F9" s="11">
        <v>225288</v>
      </c>
      <c r="G9" s="12">
        <f t="shared" si="1"/>
        <v>2760</v>
      </c>
      <c r="H9" s="13">
        <f t="shared" si="2"/>
        <v>1.2402933563416818E-2</v>
      </c>
      <c r="I9" s="11">
        <f t="shared" si="3"/>
        <v>7</v>
      </c>
      <c r="J9" s="14">
        <f t="shared" si="4"/>
        <v>1</v>
      </c>
      <c r="K9" s="12">
        <f t="shared" si="5"/>
        <v>15081</v>
      </c>
      <c r="L9" s="13">
        <f t="shared" si="0"/>
        <v>7.1743567055331248E-2</v>
      </c>
      <c r="M9" s="11">
        <f t="shared" si="6"/>
        <v>12</v>
      </c>
      <c r="N9" s="14">
        <f t="shared" si="7"/>
        <v>2</v>
      </c>
      <c r="O9" s="15">
        <f t="shared" si="8"/>
        <v>17246</v>
      </c>
      <c r="P9" s="13">
        <f t="shared" si="9"/>
        <v>8.289672277713156E-2</v>
      </c>
      <c r="Q9" s="16">
        <f t="shared" si="10"/>
        <v>15</v>
      </c>
      <c r="R9" s="17">
        <f t="shared" si="11"/>
        <v>3</v>
      </c>
    </row>
    <row r="10" spans="1:18" ht="15" customHeight="1" x14ac:dyDescent="0.25">
      <c r="A10" s="10" t="s">
        <v>19</v>
      </c>
      <c r="B10" s="11">
        <v>131218</v>
      </c>
      <c r="C10" s="11">
        <v>137105</v>
      </c>
      <c r="D10" s="11">
        <v>133445</v>
      </c>
      <c r="E10" s="11">
        <v>139905</v>
      </c>
      <c r="F10" s="11">
        <v>141245</v>
      </c>
      <c r="G10" s="12">
        <f t="shared" si="1"/>
        <v>1340</v>
      </c>
      <c r="H10" s="13">
        <f t="shared" si="2"/>
        <v>9.5779278796326306E-3</v>
      </c>
      <c r="I10" s="11">
        <f t="shared" si="3"/>
        <v>11</v>
      </c>
      <c r="J10" s="14">
        <f t="shared" si="4"/>
        <v>3</v>
      </c>
      <c r="K10" s="12">
        <f t="shared" si="5"/>
        <v>4140</v>
      </c>
      <c r="L10" s="13">
        <f t="shared" si="0"/>
        <v>3.0195835308705066E-2</v>
      </c>
      <c r="M10" s="11">
        <f t="shared" si="6"/>
        <v>24</v>
      </c>
      <c r="N10" s="14">
        <f t="shared" si="7"/>
        <v>14</v>
      </c>
      <c r="O10" s="15">
        <f t="shared" si="8"/>
        <v>7800</v>
      </c>
      <c r="P10" s="13">
        <f t="shared" si="9"/>
        <v>5.8451047247929822E-2</v>
      </c>
      <c r="Q10" s="16">
        <f t="shared" si="10"/>
        <v>24</v>
      </c>
      <c r="R10" s="17">
        <f t="shared" si="11"/>
        <v>6</v>
      </c>
    </row>
    <row r="11" spans="1:18" x14ac:dyDescent="0.25">
      <c r="A11" s="10" t="s">
        <v>20</v>
      </c>
      <c r="B11" s="11">
        <v>235059</v>
      </c>
      <c r="C11" s="11">
        <v>241142</v>
      </c>
      <c r="D11" s="11">
        <v>237565</v>
      </c>
      <c r="E11" s="11">
        <v>243926</v>
      </c>
      <c r="F11" s="11">
        <v>245769</v>
      </c>
      <c r="G11" s="12">
        <f>F11-E11</f>
        <v>1843</v>
      </c>
      <c r="H11" s="13">
        <f t="shared" si="2"/>
        <v>7.5555701319252044E-3</v>
      </c>
      <c r="I11" s="11">
        <f t="shared" si="3"/>
        <v>8</v>
      </c>
      <c r="J11" s="14">
        <f t="shared" si="4"/>
        <v>5</v>
      </c>
      <c r="K11" s="12">
        <f t="shared" si="5"/>
        <v>4627</v>
      </c>
      <c r="L11" s="13">
        <f t="shared" si="0"/>
        <v>1.9187864411840394E-2</v>
      </c>
      <c r="M11" s="11">
        <f t="shared" si="6"/>
        <v>23</v>
      </c>
      <c r="N11" s="14">
        <f t="shared" si="7"/>
        <v>22</v>
      </c>
      <c r="O11" s="15">
        <f t="shared" si="8"/>
        <v>8204</v>
      </c>
      <c r="P11" s="13">
        <f t="shared" si="9"/>
        <v>3.4533706564519262E-2</v>
      </c>
      <c r="Q11" s="16">
        <f t="shared" si="10"/>
        <v>23</v>
      </c>
      <c r="R11" s="17">
        <f t="shared" si="11"/>
        <v>18</v>
      </c>
    </row>
    <row r="12" spans="1:18" x14ac:dyDescent="0.25">
      <c r="A12" s="10" t="s">
        <v>21</v>
      </c>
      <c r="B12" s="11">
        <v>930477</v>
      </c>
      <c r="C12" s="11">
        <v>962905</v>
      </c>
      <c r="D12" s="11">
        <v>960072</v>
      </c>
      <c r="E12" s="11">
        <v>988994</v>
      </c>
      <c r="F12" s="11">
        <v>989243</v>
      </c>
      <c r="G12" s="12">
        <f t="shared" si="1"/>
        <v>249</v>
      </c>
      <c r="H12" s="13">
        <f t="shared" si="2"/>
        <v>2.5177099153284033E-4</v>
      </c>
      <c r="I12" s="11">
        <f t="shared" si="3"/>
        <v>22</v>
      </c>
      <c r="J12" s="14">
        <f t="shared" si="4"/>
        <v>21</v>
      </c>
      <c r="K12" s="12">
        <f t="shared" si="5"/>
        <v>26338</v>
      </c>
      <c r="L12" s="13">
        <f t="shared" si="0"/>
        <v>2.7352646418909554E-2</v>
      </c>
      <c r="M12" s="11">
        <f t="shared" si="6"/>
        <v>9</v>
      </c>
      <c r="N12" s="14">
        <f t="shared" si="7"/>
        <v>15</v>
      </c>
      <c r="O12" s="15">
        <f t="shared" si="8"/>
        <v>29171</v>
      </c>
      <c r="P12" s="13">
        <f t="shared" si="9"/>
        <v>3.0384179519869381E-2</v>
      </c>
      <c r="Q12" s="16">
        <f t="shared" si="10"/>
        <v>10</v>
      </c>
      <c r="R12" s="17">
        <f t="shared" si="11"/>
        <v>23</v>
      </c>
    </row>
    <row r="13" spans="1:18" x14ac:dyDescent="0.25">
      <c r="A13" s="10" t="s">
        <v>22</v>
      </c>
      <c r="B13" s="11">
        <v>3312592</v>
      </c>
      <c r="C13" s="11">
        <v>3394982</v>
      </c>
      <c r="D13" s="11">
        <v>3337399</v>
      </c>
      <c r="E13" s="11">
        <v>3434727</v>
      </c>
      <c r="F13" s="11">
        <v>3435501</v>
      </c>
      <c r="G13" s="12">
        <f t="shared" si="1"/>
        <v>774</v>
      </c>
      <c r="H13" s="13">
        <f t="shared" si="2"/>
        <v>2.2534542046570571E-4</v>
      </c>
      <c r="I13" s="11">
        <f t="shared" si="3"/>
        <v>18</v>
      </c>
      <c r="J13" s="14">
        <f t="shared" si="4"/>
        <v>22</v>
      </c>
      <c r="K13" s="12">
        <f t="shared" si="5"/>
        <v>40519</v>
      </c>
      <c r="L13" s="13">
        <f t="shared" si="0"/>
        <v>1.1934967549165121E-2</v>
      </c>
      <c r="M13" s="11">
        <f t="shared" si="6"/>
        <v>5</v>
      </c>
      <c r="N13" s="14">
        <f t="shared" si="7"/>
        <v>26</v>
      </c>
      <c r="O13" s="15">
        <f t="shared" si="8"/>
        <v>98102</v>
      </c>
      <c r="P13" s="13">
        <f t="shared" si="9"/>
        <v>2.9394747226807461E-2</v>
      </c>
      <c r="Q13" s="16">
        <f t="shared" si="10"/>
        <v>1</v>
      </c>
      <c r="R13" s="17">
        <f t="shared" si="11"/>
        <v>26</v>
      </c>
    </row>
    <row r="14" spans="1:18" x14ac:dyDescent="0.25">
      <c r="A14" s="10" t="s">
        <v>23</v>
      </c>
      <c r="B14" s="11">
        <v>789468</v>
      </c>
      <c r="C14" s="11">
        <v>825159</v>
      </c>
      <c r="D14" s="11">
        <v>814614</v>
      </c>
      <c r="E14" s="11">
        <v>854521</v>
      </c>
      <c r="F14" s="11">
        <v>856157</v>
      </c>
      <c r="G14" s="12">
        <f t="shared" si="1"/>
        <v>1636</v>
      </c>
      <c r="H14" s="13">
        <f t="shared" si="2"/>
        <v>1.9145228730481634E-3</v>
      </c>
      <c r="I14" s="11">
        <f t="shared" si="3"/>
        <v>10</v>
      </c>
      <c r="J14" s="14">
        <f t="shared" si="4"/>
        <v>17</v>
      </c>
      <c r="K14" s="12">
        <f t="shared" si="5"/>
        <v>30998</v>
      </c>
      <c r="L14" s="13">
        <f t="shared" si="0"/>
        <v>3.7566093322620286E-2</v>
      </c>
      <c r="M14" s="11">
        <f t="shared" si="6"/>
        <v>8</v>
      </c>
      <c r="N14" s="14">
        <f t="shared" si="7"/>
        <v>7</v>
      </c>
      <c r="O14" s="15">
        <f t="shared" si="8"/>
        <v>41543</v>
      </c>
      <c r="P14" s="13">
        <f t="shared" si="9"/>
        <v>5.0997159390828051E-2</v>
      </c>
      <c r="Q14" s="16">
        <f t="shared" si="10"/>
        <v>6</v>
      </c>
      <c r="R14" s="17">
        <f t="shared" si="11"/>
        <v>8</v>
      </c>
    </row>
    <row r="15" spans="1:18" x14ac:dyDescent="0.25">
      <c r="A15" s="10" t="s">
        <v>24</v>
      </c>
      <c r="B15" s="11">
        <v>140370</v>
      </c>
      <c r="C15" s="11">
        <v>147281</v>
      </c>
      <c r="D15" s="11">
        <v>142704</v>
      </c>
      <c r="E15" s="11">
        <v>149841</v>
      </c>
      <c r="F15" s="11">
        <v>148334</v>
      </c>
      <c r="G15" s="12">
        <f t="shared" si="1"/>
        <v>-1507</v>
      </c>
      <c r="H15" s="13">
        <f t="shared" si="2"/>
        <v>-1.0057327433746432E-2</v>
      </c>
      <c r="I15" s="11">
        <f t="shared" si="3"/>
        <v>29</v>
      </c>
      <c r="J15" s="14">
        <f t="shared" si="4"/>
        <v>31</v>
      </c>
      <c r="K15" s="12">
        <f t="shared" si="5"/>
        <v>1053</v>
      </c>
      <c r="L15" s="13">
        <f t="shared" si="0"/>
        <v>7.1495983867573276E-3</v>
      </c>
      <c r="M15" s="11">
        <f t="shared" si="6"/>
        <v>28</v>
      </c>
      <c r="N15" s="14">
        <f t="shared" si="7"/>
        <v>28</v>
      </c>
      <c r="O15" s="15">
        <f t="shared" si="8"/>
        <v>5630</v>
      </c>
      <c r="P15" s="13">
        <f t="shared" si="9"/>
        <v>3.9452292857943716E-2</v>
      </c>
      <c r="Q15" s="16">
        <f t="shared" si="10"/>
        <v>28</v>
      </c>
      <c r="R15" s="17">
        <f t="shared" si="11"/>
        <v>16</v>
      </c>
    </row>
    <row r="16" spans="1:18" x14ac:dyDescent="0.25">
      <c r="A16" s="10" t="s">
        <v>25</v>
      </c>
      <c r="B16" s="11">
        <v>254204</v>
      </c>
      <c r="C16" s="11">
        <v>256778</v>
      </c>
      <c r="D16" s="11">
        <v>257638</v>
      </c>
      <c r="E16" s="11">
        <v>261209</v>
      </c>
      <c r="F16" s="11">
        <v>260828</v>
      </c>
      <c r="G16" s="12">
        <f t="shared" si="1"/>
        <v>-381</v>
      </c>
      <c r="H16" s="13">
        <f t="shared" si="2"/>
        <v>-1.4586021155472695E-3</v>
      </c>
      <c r="I16" s="11">
        <f t="shared" si="3"/>
        <v>24</v>
      </c>
      <c r="J16" s="14">
        <f t="shared" si="4"/>
        <v>26</v>
      </c>
      <c r="K16" s="12">
        <f t="shared" si="5"/>
        <v>4050</v>
      </c>
      <c r="L16" s="13">
        <f t="shared" si="0"/>
        <v>1.5772379253674362E-2</v>
      </c>
      <c r="M16" s="11">
        <f t="shared" si="6"/>
        <v>25</v>
      </c>
      <c r="N16" s="14">
        <f t="shared" si="7"/>
        <v>23</v>
      </c>
      <c r="O16" s="15">
        <f t="shared" si="8"/>
        <v>3190</v>
      </c>
      <c r="P16" s="13">
        <f t="shared" si="9"/>
        <v>1.2381713877611222E-2</v>
      </c>
      <c r="Q16" s="16">
        <f t="shared" si="10"/>
        <v>30</v>
      </c>
      <c r="R16" s="17">
        <f t="shared" si="11"/>
        <v>31</v>
      </c>
    </row>
    <row r="17" spans="1:18" x14ac:dyDescent="0.25">
      <c r="A17" s="10" t="s">
        <v>26</v>
      </c>
      <c r="B17" s="11">
        <v>1650381</v>
      </c>
      <c r="C17" s="11">
        <v>1732700</v>
      </c>
      <c r="D17" s="11">
        <v>1693231</v>
      </c>
      <c r="E17" s="11">
        <v>1770513</v>
      </c>
      <c r="F17" s="11">
        <v>1774815</v>
      </c>
      <c r="G17" s="12">
        <f t="shared" si="1"/>
        <v>4302</v>
      </c>
      <c r="H17" s="13">
        <f t="shared" si="2"/>
        <v>2.4298042431769584E-3</v>
      </c>
      <c r="I17" s="11">
        <f t="shared" si="3"/>
        <v>5</v>
      </c>
      <c r="J17" s="14">
        <f t="shared" si="4"/>
        <v>15</v>
      </c>
      <c r="K17" s="12">
        <f t="shared" si="5"/>
        <v>42115</v>
      </c>
      <c r="L17" s="13">
        <f t="shared" si="0"/>
        <v>2.430599642176956E-2</v>
      </c>
      <c r="M17" s="11">
        <f t="shared" si="6"/>
        <v>4</v>
      </c>
      <c r="N17" s="14">
        <f t="shared" si="7"/>
        <v>19</v>
      </c>
      <c r="O17" s="15">
        <f t="shared" si="8"/>
        <v>81584</v>
      </c>
      <c r="P17" s="13">
        <f t="shared" si="9"/>
        <v>4.8182439371828201E-2</v>
      </c>
      <c r="Q17" s="16">
        <f t="shared" si="10"/>
        <v>4</v>
      </c>
      <c r="R17" s="17">
        <f t="shared" si="11"/>
        <v>12</v>
      </c>
    </row>
    <row r="18" spans="1:18" x14ac:dyDescent="0.25">
      <c r="A18" s="10" t="s">
        <v>27</v>
      </c>
      <c r="B18" s="11">
        <v>1014873</v>
      </c>
      <c r="C18" s="11">
        <v>1041993</v>
      </c>
      <c r="D18" s="11">
        <v>1039974</v>
      </c>
      <c r="E18" s="11">
        <v>1078852</v>
      </c>
      <c r="F18" s="11">
        <v>1085242</v>
      </c>
      <c r="G18" s="12">
        <f t="shared" si="1"/>
        <v>6390</v>
      </c>
      <c r="H18" s="13">
        <f t="shared" si="2"/>
        <v>5.9229625564951593E-3</v>
      </c>
      <c r="I18" s="11">
        <f t="shared" si="3"/>
        <v>1</v>
      </c>
      <c r="J18" s="14">
        <f t="shared" si="4"/>
        <v>7</v>
      </c>
      <c r="K18" s="12">
        <f t="shared" si="5"/>
        <v>43249</v>
      </c>
      <c r="L18" s="13">
        <f t="shared" si="0"/>
        <v>4.150603698873212E-2</v>
      </c>
      <c r="M18" s="11">
        <f t="shared" si="6"/>
        <v>3</v>
      </c>
      <c r="N18" s="14">
        <f t="shared" si="7"/>
        <v>5</v>
      </c>
      <c r="O18" s="15">
        <f t="shared" si="8"/>
        <v>45268</v>
      </c>
      <c r="P18" s="13">
        <f t="shared" si="9"/>
        <v>4.3528011277204959E-2</v>
      </c>
      <c r="Q18" s="16">
        <f t="shared" si="10"/>
        <v>5</v>
      </c>
      <c r="R18" s="17">
        <f t="shared" si="11"/>
        <v>15</v>
      </c>
    </row>
    <row r="19" spans="1:18" x14ac:dyDescent="0.25">
      <c r="A19" s="10" t="s">
        <v>28</v>
      </c>
      <c r="B19" s="11">
        <v>153546</v>
      </c>
      <c r="C19" s="11">
        <v>159520</v>
      </c>
      <c r="D19" s="11">
        <v>151181</v>
      </c>
      <c r="E19" s="11">
        <v>157429</v>
      </c>
      <c r="F19" s="11">
        <v>158647</v>
      </c>
      <c r="G19" s="12">
        <f t="shared" si="1"/>
        <v>1218</v>
      </c>
      <c r="H19" s="13">
        <f t="shared" si="2"/>
        <v>7.7368210431369988E-3</v>
      </c>
      <c r="I19" s="11">
        <f t="shared" si="3"/>
        <v>12</v>
      </c>
      <c r="J19" s="14">
        <f t="shared" si="4"/>
        <v>4</v>
      </c>
      <c r="K19" s="12">
        <f t="shared" si="5"/>
        <v>-873</v>
      </c>
      <c r="L19" s="13">
        <f t="shared" si="0"/>
        <v>-5.4726680040120268E-3</v>
      </c>
      <c r="M19" s="11">
        <f>_xlfn.RANK.EQ(K19,$K$7:$K$38)</f>
        <v>30</v>
      </c>
      <c r="N19" s="14">
        <f t="shared" si="7"/>
        <v>30</v>
      </c>
      <c r="O19" s="15">
        <f t="shared" si="8"/>
        <v>7466</v>
      </c>
      <c r="P19" s="13">
        <f t="shared" si="9"/>
        <v>4.9384512604097042E-2</v>
      </c>
      <c r="Q19" s="16">
        <f t="shared" si="10"/>
        <v>25</v>
      </c>
      <c r="R19" s="17">
        <f t="shared" si="11"/>
        <v>11</v>
      </c>
    </row>
    <row r="20" spans="1:18" x14ac:dyDescent="0.25">
      <c r="A20" s="10" t="s">
        <v>29</v>
      </c>
      <c r="B20" s="11">
        <v>240431</v>
      </c>
      <c r="C20" s="11">
        <v>256643</v>
      </c>
      <c r="D20" s="11">
        <v>253120</v>
      </c>
      <c r="E20" s="11">
        <v>264145</v>
      </c>
      <c r="F20" s="11">
        <v>265857</v>
      </c>
      <c r="G20" s="12">
        <f t="shared" si="1"/>
        <v>1712</v>
      </c>
      <c r="H20" s="13">
        <f t="shared" si="2"/>
        <v>6.4812886861382868E-3</v>
      </c>
      <c r="I20" s="11">
        <f t="shared" si="3"/>
        <v>9</v>
      </c>
      <c r="J20" s="14">
        <f t="shared" si="4"/>
        <v>6</v>
      </c>
      <c r="K20" s="12">
        <f t="shared" si="5"/>
        <v>9214</v>
      </c>
      <c r="L20" s="13">
        <f t="shared" si="0"/>
        <v>3.5902011743939921E-2</v>
      </c>
      <c r="M20" s="11">
        <f t="shared" si="6"/>
        <v>18</v>
      </c>
      <c r="N20" s="14">
        <f t="shared" si="7"/>
        <v>9</v>
      </c>
      <c r="O20" s="15">
        <f t="shared" si="8"/>
        <v>12737</v>
      </c>
      <c r="P20" s="13">
        <f t="shared" si="9"/>
        <v>5.0320006321112443E-2</v>
      </c>
      <c r="Q20" s="16">
        <f t="shared" si="10"/>
        <v>20</v>
      </c>
      <c r="R20" s="17">
        <f t="shared" si="11"/>
        <v>9</v>
      </c>
    </row>
    <row r="21" spans="1:18" s="26" customFormat="1" x14ac:dyDescent="0.25">
      <c r="A21" s="18" t="s">
        <v>30</v>
      </c>
      <c r="B21" s="19">
        <v>1849999</v>
      </c>
      <c r="C21" s="19">
        <v>1932962</v>
      </c>
      <c r="D21" s="19">
        <v>1896755</v>
      </c>
      <c r="E21" s="19">
        <v>1974565</v>
      </c>
      <c r="F21" s="19">
        <v>1980790</v>
      </c>
      <c r="G21" s="20">
        <f t="shared" si="1"/>
        <v>6225</v>
      </c>
      <c r="H21" s="21">
        <f t="shared" si="2"/>
        <v>3.1525931027847065E-3</v>
      </c>
      <c r="I21" s="19">
        <f>_xlfn.RANK.EQ(G21,$G$7:$G$38)</f>
        <v>2</v>
      </c>
      <c r="J21" s="22">
        <f>_xlfn.RANK.EQ(H21,$H$7:$H$38)</f>
        <v>13</v>
      </c>
      <c r="K21" s="20">
        <f t="shared" si="5"/>
        <v>47828</v>
      </c>
      <c r="L21" s="21">
        <f t="shared" si="0"/>
        <v>2.4743373123734536E-2</v>
      </c>
      <c r="M21" s="19">
        <f>_xlfn.RANK.EQ(K21,$K$7:$K$38)</f>
        <v>2</v>
      </c>
      <c r="N21" s="22">
        <f t="shared" si="7"/>
        <v>18</v>
      </c>
      <c r="O21" s="23">
        <f>F21-D21</f>
        <v>84035</v>
      </c>
      <c r="P21" s="21">
        <f t="shared" si="9"/>
        <v>4.4304614987175528E-2</v>
      </c>
      <c r="Q21" s="24">
        <f>_xlfn.RANK.EQ(O21,$O$7:$O$38)</f>
        <v>2</v>
      </c>
      <c r="R21" s="25">
        <f>_xlfn.RANK.EQ(P21,$P$7:$P$38)</f>
        <v>14</v>
      </c>
    </row>
    <row r="22" spans="1:18" x14ac:dyDescent="0.25">
      <c r="A22" s="10" t="s">
        <v>31</v>
      </c>
      <c r="B22" s="11">
        <v>465270</v>
      </c>
      <c r="C22" s="11">
        <v>474615</v>
      </c>
      <c r="D22" s="11">
        <v>464051</v>
      </c>
      <c r="E22" s="11">
        <v>480918</v>
      </c>
      <c r="F22" s="11">
        <v>478147</v>
      </c>
      <c r="G22" s="12">
        <f t="shared" si="1"/>
        <v>-2771</v>
      </c>
      <c r="H22" s="13">
        <f t="shared" si="2"/>
        <v>-5.7618970385804325E-3</v>
      </c>
      <c r="I22" s="11">
        <f t="shared" si="3"/>
        <v>31</v>
      </c>
      <c r="J22" s="14">
        <f t="shared" si="4"/>
        <v>30</v>
      </c>
      <c r="K22" s="12">
        <f t="shared" si="5"/>
        <v>3532</v>
      </c>
      <c r="L22" s="13">
        <f t="shared" si="0"/>
        <v>7.4418212656575111E-3</v>
      </c>
      <c r="M22" s="11">
        <f t="shared" si="6"/>
        <v>26</v>
      </c>
      <c r="N22" s="14">
        <f t="shared" si="7"/>
        <v>27</v>
      </c>
      <c r="O22" s="15">
        <f t="shared" si="8"/>
        <v>14096</v>
      </c>
      <c r="P22" s="13">
        <f t="shared" si="9"/>
        <v>3.0375971606569019E-2</v>
      </c>
      <c r="Q22" s="16">
        <f t="shared" si="10"/>
        <v>19</v>
      </c>
      <c r="R22" s="17">
        <f t="shared" si="11"/>
        <v>24</v>
      </c>
    </row>
    <row r="23" spans="1:18" x14ac:dyDescent="0.25">
      <c r="A23" s="10" t="s">
        <v>32</v>
      </c>
      <c r="B23" s="11">
        <v>213192</v>
      </c>
      <c r="C23" s="11">
        <v>215779</v>
      </c>
      <c r="D23" s="11">
        <v>213611</v>
      </c>
      <c r="E23" s="11">
        <v>216522</v>
      </c>
      <c r="F23" s="11">
        <v>216297</v>
      </c>
      <c r="G23" s="12">
        <f t="shared" si="1"/>
        <v>-225</v>
      </c>
      <c r="H23" s="13">
        <f t="shared" si="2"/>
        <v>-1.0391553745116022E-3</v>
      </c>
      <c r="I23" s="11">
        <f t="shared" si="3"/>
        <v>23</v>
      </c>
      <c r="J23" s="14">
        <f t="shared" si="4"/>
        <v>24</v>
      </c>
      <c r="K23" s="12">
        <f t="shared" si="5"/>
        <v>518</v>
      </c>
      <c r="L23" s="13">
        <f t="shared" si="0"/>
        <v>2.40060432201461E-3</v>
      </c>
      <c r="M23" s="11">
        <f t="shared" si="6"/>
        <v>29</v>
      </c>
      <c r="N23" s="14">
        <f t="shared" si="7"/>
        <v>29</v>
      </c>
      <c r="O23" s="15">
        <f t="shared" si="8"/>
        <v>2686</v>
      </c>
      <c r="P23" s="13">
        <f t="shared" si="9"/>
        <v>1.2574258816259398E-2</v>
      </c>
      <c r="Q23" s="16">
        <f t="shared" si="10"/>
        <v>31</v>
      </c>
      <c r="R23" s="17">
        <f t="shared" si="11"/>
        <v>30</v>
      </c>
    </row>
    <row r="24" spans="1:18" x14ac:dyDescent="0.25">
      <c r="A24" s="10" t="s">
        <v>33</v>
      </c>
      <c r="B24" s="11">
        <v>160665</v>
      </c>
      <c r="C24" s="11">
        <v>172495</v>
      </c>
      <c r="D24" s="11">
        <v>168878</v>
      </c>
      <c r="E24" s="11">
        <v>179978</v>
      </c>
      <c r="F24" s="11">
        <v>180779</v>
      </c>
      <c r="G24" s="12">
        <f t="shared" si="1"/>
        <v>801</v>
      </c>
      <c r="H24" s="13">
        <f t="shared" si="2"/>
        <v>4.4505439553723658E-3</v>
      </c>
      <c r="I24" s="11">
        <f t="shared" si="3"/>
        <v>17</v>
      </c>
      <c r="J24" s="14">
        <f t="shared" si="4"/>
        <v>10</v>
      </c>
      <c r="K24" s="12">
        <f t="shared" si="5"/>
        <v>8284</v>
      </c>
      <c r="L24" s="13">
        <f t="shared" si="0"/>
        <v>4.8024580422620922E-2</v>
      </c>
      <c r="M24" s="11">
        <f t="shared" si="6"/>
        <v>19</v>
      </c>
      <c r="N24" s="14">
        <f t="shared" si="7"/>
        <v>3</v>
      </c>
      <c r="O24" s="15">
        <f t="shared" si="8"/>
        <v>11901</v>
      </c>
      <c r="P24" s="13">
        <f t="shared" si="9"/>
        <v>7.0470990892833818E-2</v>
      </c>
      <c r="Q24" s="16">
        <f t="shared" si="10"/>
        <v>21</v>
      </c>
      <c r="R24" s="17">
        <f t="shared" si="11"/>
        <v>4</v>
      </c>
    </row>
    <row r="25" spans="1:18" x14ac:dyDescent="0.25">
      <c r="A25" s="10" t="s">
        <v>34</v>
      </c>
      <c r="B25" s="11">
        <v>1696729</v>
      </c>
      <c r="C25" s="11">
        <v>1773136</v>
      </c>
      <c r="D25" s="11">
        <v>1752958</v>
      </c>
      <c r="E25" s="11">
        <v>1832028</v>
      </c>
      <c r="F25" s="11">
        <v>1836478</v>
      </c>
      <c r="G25" s="12">
        <f t="shared" si="1"/>
        <v>4450</v>
      </c>
      <c r="H25" s="13">
        <f t="shared" si="2"/>
        <v>2.4290021768225145E-3</v>
      </c>
      <c r="I25" s="11">
        <f t="shared" si="3"/>
        <v>4</v>
      </c>
      <c r="J25" s="14">
        <f t="shared" si="4"/>
        <v>16</v>
      </c>
      <c r="K25" s="12">
        <f t="shared" si="5"/>
        <v>63342</v>
      </c>
      <c r="L25" s="13">
        <f t="shared" si="0"/>
        <v>3.5723148139793048E-2</v>
      </c>
      <c r="M25" s="11">
        <f t="shared" si="6"/>
        <v>1</v>
      </c>
      <c r="N25" s="14">
        <f t="shared" si="7"/>
        <v>10</v>
      </c>
      <c r="O25" s="15">
        <f t="shared" si="8"/>
        <v>83520</v>
      </c>
      <c r="P25" s="13">
        <f t="shared" si="9"/>
        <v>4.7645180318068192E-2</v>
      </c>
      <c r="Q25" s="16">
        <f t="shared" si="10"/>
        <v>3</v>
      </c>
      <c r="R25" s="17">
        <f t="shared" si="11"/>
        <v>13</v>
      </c>
    </row>
    <row r="26" spans="1:18" x14ac:dyDescent="0.25">
      <c r="A26" s="10" t="s">
        <v>35</v>
      </c>
      <c r="B26" s="11">
        <v>211048</v>
      </c>
      <c r="C26" s="11">
        <v>218200</v>
      </c>
      <c r="D26" s="11">
        <v>214206</v>
      </c>
      <c r="E26" s="11">
        <v>220674</v>
      </c>
      <c r="F26" s="11">
        <v>221353</v>
      </c>
      <c r="G26" s="12">
        <f t="shared" si="1"/>
        <v>679</v>
      </c>
      <c r="H26" s="13">
        <f t="shared" si="2"/>
        <v>3.0769370202199386E-3</v>
      </c>
      <c r="I26" s="11">
        <f t="shared" si="3"/>
        <v>20</v>
      </c>
      <c r="J26" s="14">
        <f t="shared" si="4"/>
        <v>14</v>
      </c>
      <c r="K26" s="12">
        <f t="shared" si="5"/>
        <v>3153</v>
      </c>
      <c r="L26" s="13">
        <f t="shared" si="0"/>
        <v>1.4450045829514258E-2</v>
      </c>
      <c r="M26" s="11">
        <f t="shared" si="6"/>
        <v>27</v>
      </c>
      <c r="N26" s="14">
        <f t="shared" si="7"/>
        <v>25</v>
      </c>
      <c r="O26" s="15">
        <f t="shared" si="8"/>
        <v>7147</v>
      </c>
      <c r="P26" s="13">
        <f t="shared" si="9"/>
        <v>3.3365078475859677E-2</v>
      </c>
      <c r="Q26" s="16">
        <f t="shared" si="10"/>
        <v>26</v>
      </c>
      <c r="R26" s="17">
        <f t="shared" si="11"/>
        <v>21</v>
      </c>
    </row>
    <row r="27" spans="1:18" x14ac:dyDescent="0.25">
      <c r="A27" s="10" t="s">
        <v>36</v>
      </c>
      <c r="B27" s="11">
        <v>611779</v>
      </c>
      <c r="C27" s="11">
        <v>628792</v>
      </c>
      <c r="D27" s="11">
        <v>619282</v>
      </c>
      <c r="E27" s="11">
        <v>637794</v>
      </c>
      <c r="F27" s="11">
        <v>641125</v>
      </c>
      <c r="G27" s="12">
        <f t="shared" si="1"/>
        <v>3331</v>
      </c>
      <c r="H27" s="13">
        <f t="shared" si="2"/>
        <v>5.2226894577245275E-3</v>
      </c>
      <c r="I27" s="11">
        <f t="shared" si="3"/>
        <v>6</v>
      </c>
      <c r="J27" s="14">
        <f t="shared" si="4"/>
        <v>9</v>
      </c>
      <c r="K27" s="12">
        <f t="shared" si="5"/>
        <v>12333</v>
      </c>
      <c r="L27" s="13">
        <f t="shared" si="0"/>
        <v>1.9613799157750078E-2</v>
      </c>
      <c r="M27" s="11">
        <f t="shared" si="6"/>
        <v>13</v>
      </c>
      <c r="N27" s="14">
        <f t="shared" si="7"/>
        <v>21</v>
      </c>
      <c r="O27" s="15">
        <f t="shared" si="8"/>
        <v>21843</v>
      </c>
      <c r="P27" s="13">
        <f t="shared" si="9"/>
        <v>3.5271491824403034E-2</v>
      </c>
      <c r="Q27" s="16">
        <f t="shared" si="10"/>
        <v>12</v>
      </c>
      <c r="R27" s="17">
        <f t="shared" si="11"/>
        <v>17</v>
      </c>
    </row>
    <row r="28" spans="1:18" x14ac:dyDescent="0.25">
      <c r="A28" s="10" t="s">
        <v>37</v>
      </c>
      <c r="B28" s="11">
        <v>628676</v>
      </c>
      <c r="C28" s="11">
        <v>662609</v>
      </c>
      <c r="D28" s="11">
        <v>655295</v>
      </c>
      <c r="E28" s="11">
        <v>687827</v>
      </c>
      <c r="F28" s="11">
        <v>688819</v>
      </c>
      <c r="G28" s="12">
        <f t="shared" si="1"/>
        <v>992</v>
      </c>
      <c r="H28" s="13">
        <f t="shared" si="2"/>
        <v>1.4422231171500322E-3</v>
      </c>
      <c r="I28" s="11">
        <f t="shared" si="3"/>
        <v>15</v>
      </c>
      <c r="J28" s="14">
        <f t="shared" si="4"/>
        <v>19</v>
      </c>
      <c r="K28" s="12">
        <f t="shared" si="5"/>
        <v>26210</v>
      </c>
      <c r="L28" s="13">
        <f t="shared" si="0"/>
        <v>3.9555756109560747E-2</v>
      </c>
      <c r="M28" s="11">
        <f t="shared" si="6"/>
        <v>10</v>
      </c>
      <c r="N28" s="14">
        <f t="shared" si="7"/>
        <v>6</v>
      </c>
      <c r="O28" s="15">
        <f t="shared" si="8"/>
        <v>33524</v>
      </c>
      <c r="P28" s="13">
        <f t="shared" si="9"/>
        <v>5.1158638475800933E-2</v>
      </c>
      <c r="Q28" s="16">
        <f t="shared" si="10"/>
        <v>8</v>
      </c>
      <c r="R28" s="17">
        <f t="shared" si="11"/>
        <v>7</v>
      </c>
    </row>
    <row r="29" spans="1:18" x14ac:dyDescent="0.25">
      <c r="A29" s="10" t="s">
        <v>38</v>
      </c>
      <c r="B29" s="11">
        <v>432986</v>
      </c>
      <c r="C29" s="11">
        <v>468732</v>
      </c>
      <c r="D29" s="11">
        <v>462635</v>
      </c>
      <c r="E29" s="11">
        <v>498653</v>
      </c>
      <c r="F29" s="11">
        <v>503626</v>
      </c>
      <c r="G29" s="12">
        <f t="shared" si="1"/>
        <v>4973</v>
      </c>
      <c r="H29" s="13">
        <f t="shared" si="2"/>
        <v>9.9728669034377937E-3</v>
      </c>
      <c r="I29" s="11">
        <f t="shared" si="3"/>
        <v>3</v>
      </c>
      <c r="J29" s="14">
        <f t="shared" si="4"/>
        <v>2</v>
      </c>
      <c r="K29" s="12">
        <f t="shared" si="5"/>
        <v>34894</v>
      </c>
      <c r="L29" s="13">
        <f t="shared" si="0"/>
        <v>7.4443391959584604E-2</v>
      </c>
      <c r="M29" s="11">
        <f t="shared" si="6"/>
        <v>6</v>
      </c>
      <c r="N29" s="14">
        <f t="shared" si="7"/>
        <v>1</v>
      </c>
      <c r="O29" s="15">
        <f t="shared" si="8"/>
        <v>40991</v>
      </c>
      <c r="P29" s="13">
        <f t="shared" si="9"/>
        <v>8.8603326596560894E-2</v>
      </c>
      <c r="Q29" s="16">
        <f t="shared" si="10"/>
        <v>7</v>
      </c>
      <c r="R29" s="17">
        <f t="shared" si="11"/>
        <v>1</v>
      </c>
    </row>
    <row r="30" spans="1:18" x14ac:dyDescent="0.25">
      <c r="A30" s="10" t="s">
        <v>39</v>
      </c>
      <c r="B30" s="11">
        <v>451010</v>
      </c>
      <c r="C30" s="11">
        <v>461059</v>
      </c>
      <c r="D30" s="11">
        <v>457458</v>
      </c>
      <c r="E30" s="11">
        <v>473349</v>
      </c>
      <c r="F30" s="11">
        <v>472947</v>
      </c>
      <c r="G30" s="12">
        <f t="shared" si="1"/>
        <v>-402</v>
      </c>
      <c r="H30" s="13">
        <f t="shared" si="2"/>
        <v>-8.4926766508430784E-4</v>
      </c>
      <c r="I30" s="11">
        <f t="shared" si="3"/>
        <v>25</v>
      </c>
      <c r="J30" s="14">
        <f t="shared" si="4"/>
        <v>23</v>
      </c>
      <c r="K30" s="12">
        <f t="shared" si="5"/>
        <v>11888</v>
      </c>
      <c r="L30" s="13">
        <f t="shared" si="0"/>
        <v>2.5784118735346251E-2</v>
      </c>
      <c r="M30" s="11">
        <f t="shared" si="6"/>
        <v>14</v>
      </c>
      <c r="N30" s="14">
        <f t="shared" si="7"/>
        <v>16</v>
      </c>
      <c r="O30" s="15">
        <f t="shared" si="8"/>
        <v>15489</v>
      </c>
      <c r="P30" s="13">
        <f t="shared" si="9"/>
        <v>3.3858846057998715E-2</v>
      </c>
      <c r="Q30" s="16">
        <f t="shared" si="10"/>
        <v>17</v>
      </c>
      <c r="R30" s="17">
        <f t="shared" si="11"/>
        <v>20</v>
      </c>
    </row>
    <row r="31" spans="1:18" x14ac:dyDescent="0.25">
      <c r="A31" s="10" t="s">
        <v>40</v>
      </c>
      <c r="B31" s="11">
        <v>586281</v>
      </c>
      <c r="C31" s="11">
        <v>598307</v>
      </c>
      <c r="D31" s="11">
        <v>566170</v>
      </c>
      <c r="E31" s="11">
        <v>595370</v>
      </c>
      <c r="F31" s="11">
        <v>582043</v>
      </c>
      <c r="G31" s="12">
        <f t="shared" si="1"/>
        <v>-13327</v>
      </c>
      <c r="H31" s="13">
        <f t="shared" si="2"/>
        <v>-2.2384399617044859E-2</v>
      </c>
      <c r="I31" s="11">
        <f t="shared" si="3"/>
        <v>32</v>
      </c>
      <c r="J31" s="14">
        <f t="shared" si="4"/>
        <v>32</v>
      </c>
      <c r="K31" s="12">
        <f t="shared" si="5"/>
        <v>-16264</v>
      </c>
      <c r="L31" s="13">
        <f t="shared" si="0"/>
        <v>-2.7183369073067842E-2</v>
      </c>
      <c r="M31" s="11">
        <f t="shared" si="6"/>
        <v>32</v>
      </c>
      <c r="N31" s="14">
        <f t="shared" si="7"/>
        <v>32</v>
      </c>
      <c r="O31" s="15">
        <f t="shared" si="8"/>
        <v>15873</v>
      </c>
      <c r="P31" s="13">
        <f t="shared" si="9"/>
        <v>2.8035748979988284E-2</v>
      </c>
      <c r="Q31" s="16">
        <f t="shared" si="10"/>
        <v>16</v>
      </c>
      <c r="R31" s="17">
        <f t="shared" si="11"/>
        <v>27</v>
      </c>
    </row>
    <row r="32" spans="1:18" x14ac:dyDescent="0.25">
      <c r="A32" s="10" t="s">
        <v>41</v>
      </c>
      <c r="B32" s="11">
        <v>596602</v>
      </c>
      <c r="C32" s="11">
        <v>607801</v>
      </c>
      <c r="D32" s="11">
        <v>616196</v>
      </c>
      <c r="E32" s="11">
        <v>631780</v>
      </c>
      <c r="F32" s="11">
        <v>630323</v>
      </c>
      <c r="G32" s="12">
        <f t="shared" si="1"/>
        <v>-1457</v>
      </c>
      <c r="H32" s="13">
        <f t="shared" si="2"/>
        <v>-2.3061825318939633E-3</v>
      </c>
      <c r="I32" s="11">
        <f t="shared" si="3"/>
        <v>28</v>
      </c>
      <c r="J32" s="14">
        <f t="shared" si="4"/>
        <v>27</v>
      </c>
      <c r="K32" s="12">
        <f t="shared" si="5"/>
        <v>22522</v>
      </c>
      <c r="L32" s="13">
        <f t="shared" si="0"/>
        <v>3.7054891321337102E-2</v>
      </c>
      <c r="M32" s="11">
        <f t="shared" si="6"/>
        <v>11</v>
      </c>
      <c r="N32" s="14">
        <f t="shared" si="7"/>
        <v>8</v>
      </c>
      <c r="O32" s="15">
        <f t="shared" si="8"/>
        <v>14127</v>
      </c>
      <c r="P32" s="13">
        <f t="shared" si="9"/>
        <v>2.2926146875344777E-2</v>
      </c>
      <c r="Q32" s="16">
        <f t="shared" si="10"/>
        <v>18</v>
      </c>
      <c r="R32" s="17">
        <f t="shared" si="11"/>
        <v>28</v>
      </c>
    </row>
    <row r="33" spans="1:18" x14ac:dyDescent="0.25">
      <c r="A33" s="10" t="s">
        <v>42</v>
      </c>
      <c r="B33" s="11">
        <v>209338</v>
      </c>
      <c r="C33" s="11">
        <v>236579</v>
      </c>
      <c r="D33" s="11">
        <v>225937</v>
      </c>
      <c r="E33" s="11">
        <v>245443</v>
      </c>
      <c r="F33" s="11">
        <v>244679</v>
      </c>
      <c r="G33" s="12">
        <f t="shared" si="1"/>
        <v>-764</v>
      </c>
      <c r="H33" s="13">
        <f t="shared" si="2"/>
        <v>-3.1127390066125749E-3</v>
      </c>
      <c r="I33" s="11">
        <f t="shared" si="3"/>
        <v>26</v>
      </c>
      <c r="J33" s="14">
        <f t="shared" si="4"/>
        <v>29</v>
      </c>
      <c r="K33" s="12">
        <f t="shared" si="5"/>
        <v>8100</v>
      </c>
      <c r="L33" s="13">
        <f t="shared" si="0"/>
        <v>3.4238034652272598E-2</v>
      </c>
      <c r="M33" s="11">
        <f t="shared" si="6"/>
        <v>20</v>
      </c>
      <c r="N33" s="14">
        <f t="shared" si="7"/>
        <v>11</v>
      </c>
      <c r="O33" s="15">
        <f t="shared" si="8"/>
        <v>18742</v>
      </c>
      <c r="P33" s="13">
        <f t="shared" si="9"/>
        <v>8.2952327418705174E-2</v>
      </c>
      <c r="Q33" s="16">
        <f t="shared" si="10"/>
        <v>14</v>
      </c>
      <c r="R33" s="17">
        <f t="shared" si="11"/>
        <v>2</v>
      </c>
    </row>
    <row r="34" spans="1:18" x14ac:dyDescent="0.25">
      <c r="A34" s="10" t="s">
        <v>43</v>
      </c>
      <c r="B34" s="11">
        <v>696086</v>
      </c>
      <c r="C34" s="11">
        <v>700924</v>
      </c>
      <c r="D34" s="11">
        <v>710126</v>
      </c>
      <c r="E34" s="11">
        <v>712999</v>
      </c>
      <c r="F34" s="11">
        <v>711238</v>
      </c>
      <c r="G34" s="12">
        <f t="shared" si="1"/>
        <v>-1761</v>
      </c>
      <c r="H34" s="13">
        <f t="shared" si="2"/>
        <v>-2.4698491863242023E-3</v>
      </c>
      <c r="I34" s="11">
        <f t="shared" si="3"/>
        <v>30</v>
      </c>
      <c r="J34" s="14">
        <f t="shared" si="4"/>
        <v>28</v>
      </c>
      <c r="K34" s="12">
        <f t="shared" si="5"/>
        <v>10314</v>
      </c>
      <c r="L34" s="13">
        <f t="shared" si="0"/>
        <v>1.471486209631867E-2</v>
      </c>
      <c r="M34" s="11">
        <f t="shared" si="6"/>
        <v>16</v>
      </c>
      <c r="N34" s="14">
        <f t="shared" si="7"/>
        <v>24</v>
      </c>
      <c r="O34" s="15">
        <f t="shared" si="8"/>
        <v>1112</v>
      </c>
      <c r="P34" s="13">
        <f t="shared" si="9"/>
        <v>1.5659192875630001E-3</v>
      </c>
      <c r="Q34" s="16">
        <f t="shared" si="10"/>
        <v>32</v>
      </c>
      <c r="R34" s="17">
        <f t="shared" si="11"/>
        <v>32</v>
      </c>
    </row>
    <row r="35" spans="1:18" x14ac:dyDescent="0.25">
      <c r="A35" s="10" t="s">
        <v>44</v>
      </c>
      <c r="B35" s="11">
        <v>103100</v>
      </c>
      <c r="C35" s="11">
        <v>109884</v>
      </c>
      <c r="D35" s="11">
        <v>108344</v>
      </c>
      <c r="E35" s="11">
        <v>114356</v>
      </c>
      <c r="F35" s="11">
        <v>114739</v>
      </c>
      <c r="G35" s="12">
        <f t="shared" si="1"/>
        <v>383</v>
      </c>
      <c r="H35" s="13">
        <f t="shared" si="2"/>
        <v>3.3491902479974023E-3</v>
      </c>
      <c r="I35" s="11">
        <f t="shared" si="3"/>
        <v>21</v>
      </c>
      <c r="J35" s="14">
        <f t="shared" si="4"/>
        <v>12</v>
      </c>
      <c r="K35" s="12">
        <f t="shared" si="5"/>
        <v>4855</v>
      </c>
      <c r="L35" s="13">
        <f t="shared" si="0"/>
        <v>4.4182956572385468E-2</v>
      </c>
      <c r="M35" s="11">
        <f t="shared" si="6"/>
        <v>21</v>
      </c>
      <c r="N35" s="14">
        <f t="shared" si="7"/>
        <v>4</v>
      </c>
      <c r="O35" s="15">
        <f t="shared" si="8"/>
        <v>6395</v>
      </c>
      <c r="P35" s="13">
        <f t="shared" si="9"/>
        <v>5.9024957542642031E-2</v>
      </c>
      <c r="Q35" s="16">
        <f t="shared" si="10"/>
        <v>27</v>
      </c>
      <c r="R35" s="17">
        <f t="shared" si="11"/>
        <v>5</v>
      </c>
    </row>
    <row r="36" spans="1:18" x14ac:dyDescent="0.25">
      <c r="A36" s="10" t="s">
        <v>45</v>
      </c>
      <c r="B36" s="11">
        <v>734685</v>
      </c>
      <c r="C36" s="11">
        <v>750470</v>
      </c>
      <c r="D36" s="11">
        <v>722269</v>
      </c>
      <c r="E36" s="11">
        <v>745117</v>
      </c>
      <c r="F36" s="11">
        <v>744249</v>
      </c>
      <c r="G36" s="12">
        <f t="shared" si="1"/>
        <v>-868</v>
      </c>
      <c r="H36" s="13">
        <f t="shared" si="2"/>
        <v>-1.164917724330583E-3</v>
      </c>
      <c r="I36" s="11">
        <f t="shared" si="3"/>
        <v>27</v>
      </c>
      <c r="J36" s="14">
        <f t="shared" si="4"/>
        <v>25</v>
      </c>
      <c r="K36" s="12">
        <f t="shared" si="5"/>
        <v>-6221</v>
      </c>
      <c r="L36" s="13">
        <f t="shared" si="0"/>
        <v>-8.2894719309233311E-3</v>
      </c>
      <c r="M36" s="11">
        <f t="shared" si="6"/>
        <v>31</v>
      </c>
      <c r="N36" s="14">
        <f t="shared" si="7"/>
        <v>31</v>
      </c>
      <c r="O36" s="15">
        <f t="shared" si="8"/>
        <v>21980</v>
      </c>
      <c r="P36" s="13">
        <f t="shared" si="9"/>
        <v>3.0431875104704798E-2</v>
      </c>
      <c r="Q36" s="16">
        <f t="shared" si="10"/>
        <v>11</v>
      </c>
      <c r="R36" s="17">
        <f t="shared" si="11"/>
        <v>22</v>
      </c>
    </row>
    <row r="37" spans="1:18" x14ac:dyDescent="0.25">
      <c r="A37" s="10" t="s">
        <v>46</v>
      </c>
      <c r="B37" s="11">
        <v>393339</v>
      </c>
      <c r="C37" s="11">
        <v>414439</v>
      </c>
      <c r="D37" s="11">
        <v>404191</v>
      </c>
      <c r="E37" s="11">
        <v>423677</v>
      </c>
      <c r="F37" s="11">
        <v>424406</v>
      </c>
      <c r="G37" s="12">
        <f t="shared" si="1"/>
        <v>729</v>
      </c>
      <c r="H37" s="13">
        <f t="shared" si="2"/>
        <v>1.7206504011311186E-3</v>
      </c>
      <c r="I37" s="11">
        <f t="shared" si="3"/>
        <v>19</v>
      </c>
      <c r="J37" s="14">
        <f t="shared" si="4"/>
        <v>18</v>
      </c>
      <c r="K37" s="12">
        <f t="shared" si="5"/>
        <v>9967</v>
      </c>
      <c r="L37" s="13">
        <f t="shared" si="0"/>
        <v>2.4049377592359811E-2</v>
      </c>
      <c r="M37" s="11">
        <f t="shared" si="6"/>
        <v>17</v>
      </c>
      <c r="N37" s="14">
        <f t="shared" si="7"/>
        <v>20</v>
      </c>
      <c r="O37" s="15">
        <f t="shared" si="8"/>
        <v>20215</v>
      </c>
      <c r="P37" s="13">
        <f t="shared" si="9"/>
        <v>5.001348372427894E-2</v>
      </c>
      <c r="Q37" s="16">
        <f t="shared" si="10"/>
        <v>13</v>
      </c>
      <c r="R37" s="17">
        <f t="shared" si="11"/>
        <v>10</v>
      </c>
    </row>
    <row r="38" spans="1:18" x14ac:dyDescent="0.25">
      <c r="A38" s="10" t="s">
        <v>47</v>
      </c>
      <c r="B38" s="11">
        <v>195976</v>
      </c>
      <c r="C38" s="11">
        <v>194743</v>
      </c>
      <c r="D38" s="11">
        <v>195521</v>
      </c>
      <c r="E38" s="11">
        <v>198536</v>
      </c>
      <c r="F38" s="11">
        <v>199578</v>
      </c>
      <c r="G38" s="12">
        <f t="shared" si="1"/>
        <v>1042</v>
      </c>
      <c r="H38" s="13">
        <f t="shared" si="2"/>
        <v>5.2484184228553943E-3</v>
      </c>
      <c r="I38" s="11">
        <f t="shared" si="3"/>
        <v>14</v>
      </c>
      <c r="J38" s="14">
        <f t="shared" si="4"/>
        <v>8</v>
      </c>
      <c r="K38" s="12">
        <f t="shared" si="5"/>
        <v>4835</v>
      </c>
      <c r="L38" s="13">
        <f t="shared" si="0"/>
        <v>2.4827593289617589E-2</v>
      </c>
      <c r="M38" s="11">
        <f t="shared" si="6"/>
        <v>22</v>
      </c>
      <c r="N38" s="14">
        <f t="shared" si="7"/>
        <v>17</v>
      </c>
      <c r="O38" s="15">
        <f>F38-D38</f>
        <v>4057</v>
      </c>
      <c r="P38" s="13">
        <f>F38/D38-1</f>
        <v>2.0749689291687412E-2</v>
      </c>
      <c r="Q38" s="16">
        <f t="shared" si="10"/>
        <v>29</v>
      </c>
      <c r="R38" s="17">
        <f t="shared" si="11"/>
        <v>29</v>
      </c>
    </row>
    <row r="39" spans="1:18" s="26" customFormat="1" x14ac:dyDescent="0.25">
      <c r="A39" s="27" t="s">
        <v>48</v>
      </c>
      <c r="B39" s="28">
        <f>SUM(B7:B38)</f>
        <v>20620148</v>
      </c>
      <c r="C39" s="28">
        <f>SUM(C7:C38)</f>
        <v>21372896</v>
      </c>
      <c r="D39" s="28">
        <f>SUM(D7:D38)</f>
        <v>21068708</v>
      </c>
      <c r="E39" s="28">
        <f>SUM(E7:E38)</f>
        <v>21862909</v>
      </c>
      <c r="F39" s="28">
        <f>SUM(F7:F38)</f>
        <v>21887307</v>
      </c>
      <c r="G39" s="29">
        <f t="shared" si="1"/>
        <v>24398</v>
      </c>
      <c r="H39" s="30">
        <f t="shared" si="2"/>
        <v>1.1159539656868667E-3</v>
      </c>
      <c r="I39" s="28"/>
      <c r="J39" s="28"/>
      <c r="K39" s="29">
        <f t="shared" si="5"/>
        <v>514411</v>
      </c>
      <c r="L39" s="30">
        <f t="shared" si="0"/>
        <v>2.4068380812782619E-2</v>
      </c>
      <c r="M39" s="31"/>
      <c r="N39" s="32"/>
      <c r="O39" s="33">
        <f>F39-D39</f>
        <v>818599</v>
      </c>
      <c r="P39" s="30">
        <f>F39/D39-1</f>
        <v>3.8853782586003804E-2</v>
      </c>
      <c r="Q39" s="34"/>
      <c r="R39" s="35"/>
    </row>
    <row r="40" spans="1:18" s="36" customFormat="1" ht="15" customHeight="1" x14ac:dyDescent="0.25">
      <c r="E40" s="37"/>
      <c r="F40" s="37"/>
      <c r="G40" s="37"/>
      <c r="H40" s="37"/>
      <c r="I40" s="37"/>
      <c r="J40" s="37"/>
      <c r="K40" s="38"/>
      <c r="O40" s="39"/>
      <c r="P40" s="40"/>
    </row>
    <row r="41" spans="1:18" ht="48.3" customHeight="1" x14ac:dyDescent="0.25">
      <c r="A41" s="44" t="s">
        <v>49</v>
      </c>
      <c r="B41" s="44"/>
      <c r="C41" s="44"/>
      <c r="D41" s="44"/>
      <c r="E41" s="44"/>
      <c r="F41" s="44"/>
      <c r="G41" s="44"/>
      <c r="H41" s="44"/>
      <c r="I41" s="44"/>
      <c r="J41" s="44"/>
      <c r="K41" s="44"/>
      <c r="L41" s="44"/>
      <c r="M41" s="44"/>
      <c r="N41" s="44"/>
      <c r="O41" s="44"/>
      <c r="P41" s="44"/>
      <c r="Q41" s="44"/>
      <c r="R41" s="44"/>
    </row>
    <row r="42" spans="1:18" x14ac:dyDescent="0.25">
      <c r="A42" s="2" t="s">
        <v>50</v>
      </c>
      <c r="R42" s="41"/>
    </row>
  </sheetData>
  <mergeCells count="10">
    <mergeCell ref="G5:J5"/>
    <mergeCell ref="K5:N5"/>
    <mergeCell ref="O5:R5"/>
    <mergeCell ref="A41:R41"/>
    <mergeCell ref="A5:A6"/>
    <mergeCell ref="B5:B6"/>
    <mergeCell ref="C5:C6"/>
    <mergeCell ref="D5:D6"/>
    <mergeCell ref="E5:E6"/>
    <mergeCell ref="F5:F6"/>
  </mergeCells>
  <printOptions horizontalCentered="1"/>
  <pageMargins left="0.59055118110236227" right="0.59055118110236227" top="0.39370078740157483" bottom="0.39370078740157483" header="0" footer="0"/>
  <pageSetup scale="99" orientation="landscape" horizontalDpi="1200" verticalDpi="1200" r:id="rId1"/>
  <headerFooter alignWithMargins="0">
    <oddFooter>&amp;L&amp;G&amp;C&amp;8www.iieg.gob.mx&amp;R&amp;G</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ta_junio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Galindo</dc:creator>
  <cp:lastModifiedBy>Susana Galindo</cp:lastModifiedBy>
  <dcterms:created xsi:type="dcterms:W3CDTF">2023-07-06T20:00:29Z</dcterms:created>
  <dcterms:modified xsi:type="dcterms:W3CDTF">2023-07-11T16:40:38Z</dcterms:modified>
</cp:coreProperties>
</file>